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財政\01_予算・その他財政\99_その他財政関係\01_財政状況関係\10_財政状況資料集\H28\【財政状況資料集】_465020_南種子町_2014\"/>
    </mc:Choice>
  </mc:AlternateContent>
  <workbookProtection workbookPassword="979D" lockStructure="1"/>
  <bookViews>
    <workbookView xWindow="240" yWindow="60" windowWidth="14940" windowHeight="7875" firstSheet="3"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W39" i="9"/>
  <c r="BW40" i="9" s="1"/>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BW34" i="9"/>
  <c r="AM34" i="9"/>
  <c r="C34" i="9"/>
  <c r="CO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<sst xmlns="http://schemas.openxmlformats.org/spreadsheetml/2006/main" count="1026" uniqueCount="538">
  <si>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</si>
  <si>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</si>
  <si>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</si>
  <si>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</si>
  <si>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</si>
  <si>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</si>
  <si>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</si>
  <si>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</si>
  <si>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</si>
  <si>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</si>
  <si>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</si>
  <si>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</si>
  <si>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</si>
  <si>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</si>
  <si>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</si>
  <si>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</si>
  <si>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</si>
  <si>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</si>
  <si>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</si>
  <si>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</si>
  <si>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</si>
  <si>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</si>
  <si>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</si>
  <si>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</si>
  <si>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</si>
  <si>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</si>
  <si>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</si>
  <si>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</si>
  <si>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</si>
  <si>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</si>
  <si>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</si>
  <si>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</si>
  <si>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</si>
  <si>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</si>
  <si>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</si>
  <si>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</si>
  <si>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</si>
  <si>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</si>
  <si>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</si>
  <si>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</si>
  <si>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</si>
  <si>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</si>
  <si>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</si>
  <si>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</si>
  <si>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</si>
  <si>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</si>
  <si>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</si>
  <si>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</si>
  <si>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</si>
  <si>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</si>
  <si>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</si>
  <si>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</si>
  <si>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</si>
  <si>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</si>
  <si>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</si>
  <si>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</si>
  <si>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</si>
  <si>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</si>
  <si>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</si>
  <si>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</si>
  <si>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</si>
  <si>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</si>
  <si>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</si>
  <si>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</si>
  <si>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</si>
  <si>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</si>
  <si>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</si>
  <si>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</si>
  <si>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</si>
  <si>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</si>
  <si>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</si>
  <si>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</si>
  <si>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</si>
  <si>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</si>
  <si>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</si>
  <si>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</si>
  <si>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</si>
  <si>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</si>
  <si>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</si>
  <si>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</si>
  <si>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</si>
  <si>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</si>
  <si>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南種子町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</si>
  <si>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</si>
  <si>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</si>
  <si>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</si>
  <si>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</si>
  <si>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</si>
  <si>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</si>
  <si>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</si>
  <si>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</si>
  <si>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</si>
  <si>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</si>
  <si>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</si>
  <si>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</si>
  <si>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</si>
  <si>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</si>
  <si>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</si>
  <si>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</si>
  <si>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</si>
  <si>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</si>
  <si>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</si>
  <si>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</si>
  <si>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</si>
  <si>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</si>
  <si>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</si>
  <si>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</si>
  <si>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</si>
  <si>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</si>
  <si>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</si>
  <si>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</si>
  <si>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</si>
  <si>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</si>
  <si>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</si>
  <si>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</si>
  <si>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</si>
  <si>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</si>
  <si>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</si>
  <si>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</si>
  <si>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</si>
  <si>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</si>
  <si>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</si>
  <si>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</si>
  <si>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</si>
  <si>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</si>
  <si>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</si>
  <si>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</si>
  <si>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</si>
  <si>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</si>
  <si>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</si>
  <si>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</si>
  <si>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</si>
  <si>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</si>
  <si>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</si>
  <si>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</si>
  <si>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</si>
  <si>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</si>
  <si>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</si>
  <si>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</si>
  <si>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</si>
  <si>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</si>
  <si>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</si>
  <si>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</si>
  <si>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</si>
  <si>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</si>
  <si>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</si>
  <si>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</si>
  <si>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</si>
  <si>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</si>
  <si>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</si>
  <si>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</si>
  <si>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</si>
  <si>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</si>
  <si>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</si>
  <si>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</si>
  <si>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</si>
  <si>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</si>
  <si>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</si>
  <si>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</si>
  <si>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</si>
  <si>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</si>
  <si>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</si>
  <si>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</si>
  <si>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</si>
  <si>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</si>
  <si>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</si>
  <si>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</si>
  <si>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</si>
  <si>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</si>
  <si>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</si>
  <si>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</si>
  <si>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</si>
  <si>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</si>
  <si>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</si>
  <si>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</si>
  <si>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</si>
  <si>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</si>
  <si>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</si>
  <si>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</si>
  <si>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</si>
  <si>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</si>
  <si>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</si>
  <si>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</si>
  <si>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</si>
  <si>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</si>
  <si>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</si>
  <si>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</si>
  <si>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</si>
  <si>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</si>
  <si>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</si>
  <si>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</si>
  <si>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</si>
  <si>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</si>
  <si>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</si>
  <si>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鹿児島県南種子町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</si>
  <si>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</si>
  <si>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</si>
  <si>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</si>
  <si>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</si>
  <si>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</si>
  <si>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</si>
  <si>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</si>
  <si>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</si>
  <si>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</si>
  <si>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</si>
  <si>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</si>
  <si>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</si>
  <si>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</si>
  <si>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</si>
  <si>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</si>
  <si>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</si>
  <si>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</si>
  <si>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</si>
  <si>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</si>
  <si>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</si>
  <si>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</si>
  <si>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</si>
  <si>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</si>
  <si>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</si>
  <si>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</si>
  <si>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</si>
  <si>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</si>
  <si>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</si>
  <si>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</si>
  <si>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</si>
  <si>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</si>
  <si>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</si>
  <si>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</si>
  <si>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</si>
  <si>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</si>
  <si>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</si>
  <si>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</si>
  <si>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</si>
  <si>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</si>
  <si>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</si>
  <si>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</si>
  <si>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</si>
  <si>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</si>
  <si>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</si>
  <si>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</si>
  <si>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</si>
  <si>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</si>
  <si>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</si>
  <si>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</si>
  <si>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</si>
  <si>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</si>
  <si>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</si>
  <si>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</si>
  <si>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</si>
  <si>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</si>
  <si>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</si>
  <si>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</si>
  <si>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</si>
  <si>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</si>
  <si>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</si>
  <si>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</si>
  <si>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</si>
  <si>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</si>
  <si>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</si>
  <si>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</si>
  <si>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</si>
  <si>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</si>
  <si>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</si>
  <si>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</si>
  <si>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</si>
  <si>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</si>
  <si>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</si>
  <si>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</si>
  <si>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</si>
  <si>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</si>
  <si>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</si>
  <si>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</si>
  <si>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</si>
  <si>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</si>
  <si>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</si>
  <si>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</si>
  <si>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</si>
  <si>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</si>
  <si>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</si>
  <si>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</si>
  <si>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</si>
  <si>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</si>
  <si>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</si>
  <si>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</si>
  <si>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</si>
  <si>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</si>
  <si>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</si>
  <si>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</si>
  <si>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</si>
  <si>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</si>
  <si>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</si>
  <si>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</si>
  <si>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</si>
  <si>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</si>
  <si>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</si>
  <si>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</si>
  <si>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</si>
  <si>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</si>
  <si>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</si>
  <si>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</si>
  <si>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</si>
  <si>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</si>
  <si>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</si>
  <si>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</si>
  <si>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</si>
  <si>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</si>
  <si>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</si>
  <si>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</si>
  <si>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</si>
  <si>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</si>
  <si>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</si>
  <si>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</si>
  <si>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</si>
  <si>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</si>
  <si>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</si>
  <si>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</si>
  <si>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</si>
  <si>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</si>
  <si>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</si>
  <si>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</si>
  <si>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</si>
  <si>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</si>
  <si>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</si>
  <si>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</si>
  <si>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</si>
  <si>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</si>
  <si>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</si>
  <si>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</si>
  <si>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</si>
  <si>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</si>
  <si>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</si>
  <si>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</si>
  <si>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</si>
  <si>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</si>
  <si>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</si>
  <si>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</si>
  <si>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</si>
  <si>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</si>
  <si>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</si>
  <si>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</si>
  <si>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</si>
  <si>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</si>
  <si>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</si>
  <si>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鹿児島県南種子町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</si>
  <si>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</si>
  <si>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</si>
  <si>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</si>
  <si>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</si>
  <si>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</si>
  <si>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</si>
  <si>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</si>
  <si>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</si>
  <si>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</si>
  <si>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</si>
  <si>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</si>
  <si>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</si>
  <si>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</si>
  <si>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</si>
  <si>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</si>
  <si>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</si>
  <si>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</si>
  <si>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</si>
  <si>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</si>
  <si>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</si>
  <si>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</si>
  <si>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</si>
  <si>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</si>
  <si>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</si>
  <si>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</si>
  <si>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</si>
  <si>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</si>
  <si>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</si>
  <si>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</si>
  <si>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</si>
  <si>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</si>
  <si>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</si>
  <si>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</si>
  <si>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</si>
  <si>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</si>
  <si>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後期高齢者医療保険特別会計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</si>
  <si>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</si>
  <si>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</si>
  <si>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</si>
  <si>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</si>
  <si>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</si>
  <si>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</si>
  <si>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</si>
  <si>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</si>
  <si>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</si>
  <si>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</si>
  <si>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</si>
  <si>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</si>
  <si>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</si>
  <si>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</si>
  <si>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</si>
  <si>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</si>
  <si>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</si>
  <si>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</si>
  <si>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</si>
  <si>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</si>
  <si>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</si>
  <si>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</si>
  <si>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</si>
  <si>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</si>
  <si>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</si>
  <si>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</si>
  <si>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</si>
  <si>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</si>
  <si>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</si>
  <si>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</si>
  <si>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</si>
  <si>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</si>
  <si>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</si>
  <si>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</si>
  <si>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</si>
  <si>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</si>
  <si>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</si>
  <si>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</si>
  <si>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</si>
  <si>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</si>
  <si>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</si>
  <si>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</si>
  <si>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</si>
  <si>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</si>
  <si>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</si>
  <si>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</si>
  <si>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</si>
  <si>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</si>
  <si>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</si>
  <si>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</si>
  <si>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</si>
  <si>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</si>
  <si>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</si>
  <si>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</si>
  <si>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</si>
  <si>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</si>
  <si>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</si>
  <si>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</si>
  <si>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</si>
  <si>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</si>
  <si>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</si>
  <si>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</si>
  <si>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</si>
  <si>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</si>
  <si>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</si>
  <si>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</si>
  <si>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</si>
  <si>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</si>
  <si>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</si>
  <si>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</si>
  <si>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</si>
  <si>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</si>
  <si>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</si>
  <si>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</si>
  <si>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</si>
  <si>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</si>
  <si>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</si>
  <si>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</si>
  <si>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</si>
  <si>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</si>
  <si>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</si>
  <si>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</si>
  <si>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</si>
  <si>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</si>
  <si>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</si>
  <si>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</si>
  <si>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</si>
  <si>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</si>
  <si>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</si>
  <si>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</si>
  <si>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</si>
  <si>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</si>
  <si>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</si>
  <si>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</si>
  <si>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</si>
  <si>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</si>
  <si>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</si>
  <si>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</si>
  <si>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</si>
  <si>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</si>
  <si>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</si>
  <si>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</si>
  <si>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</si>
  <si>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</si>
  <si>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</si>
  <si>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</si>
  <si>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</si>
  <si>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</si>
  <si>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</si>
  <si>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</si>
  <si>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</si>
  <si>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</si>
  <si>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</si>
  <si>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</si>
  <si>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</si>
  <si>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</si>
  <si>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</si>
  <si>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</si>
  <si>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</si>
  <si>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</si>
  <si>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</si>
  <si>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</si>
  <si>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</si>
  <si>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</si>
  <si>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</si>
  <si>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</si>
  <si>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</si>
  <si>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</si>
  <si>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</si>
  <si>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</si>
  <si>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</si>
  <si>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</si>
  <si>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</si>
  <si>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</si>
  <si>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1.45</t>
  </si>
  <si>
    <t>▲ 3.44</t>
  </si>
  <si>
    <t>▲ 1.77</t>
  </si>
  <si>
    <t>▲ 3.84</t>
  </si>
  <si>
    <t>一般会計</t>
  </si>
  <si>
    <t>国民健康保険事業勘定特別会計</t>
  </si>
  <si>
    <t>簡易水道事業特別会計</t>
  </si>
  <si>
    <t>後期高齢者医療保険特別会計</t>
  </si>
  <si>
    <t>介護保険特別会計</t>
  </si>
  <si>
    <t>その他会計（赤字）</t>
  </si>
  <si>
    <t>その他会計（黒字）</t>
  </si>
  <si>
    <t>-</t>
    <phoneticPr fontId="2"/>
  </si>
  <si>
    <t>中南衛生管理組合</t>
    <rPh sb="0" eb="1">
      <t>チュウ</t>
    </rPh>
    <rPh sb="1" eb="2">
      <t>ナン</t>
    </rPh>
    <rPh sb="2" eb="4">
      <t>エイセイ</t>
    </rPh>
    <rPh sb="4" eb="6">
      <t>カンリ</t>
    </rPh>
    <rPh sb="6" eb="8">
      <t>クミアイ</t>
    </rPh>
    <phoneticPr fontId="2"/>
  </si>
  <si>
    <t>熊毛地区消防組合</t>
    <rPh sb="0" eb="2">
      <t>クマゲ</t>
    </rPh>
    <rPh sb="2" eb="4">
      <t>チク</t>
    </rPh>
    <rPh sb="4" eb="6">
      <t>ショウボウ</t>
    </rPh>
    <rPh sb="6" eb="8">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</si>
  <si>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</si>
  <si>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</si>
  <si>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種子島産婦人科医院組合</t>
    <rPh sb="0" eb="3">
      <t>タネガシマ</t>
    </rPh>
    <rPh sb="3" eb="7">
      <t>サンフジンカ</t>
    </rPh>
    <rPh sb="7" eb="9">
      <t>イイン</t>
    </rPh>
    <rPh sb="9" eb="11">
      <t>クミアイ</t>
    </rPh>
    <phoneticPr fontId="2"/>
  </si>
  <si>
    <t>鹿児島県市町村総合事務組合</t>
    <rPh sb="0" eb="4">
      <t>カゴシマケン</t>
    </rPh>
    <rPh sb="4" eb="7">
      <t>シチョウソン</t>
    </rPh>
    <rPh sb="7" eb="9">
      <t>ソウゴウ</t>
    </rPh>
    <rPh sb="9" eb="11">
      <t>ジム</t>
    </rPh>
    <rPh sb="11" eb="13">
      <t>クミアイ</t>
    </rPh>
    <phoneticPr fontId="2"/>
  </si>
  <si>
    <t>種子島空港ターミナルビル</t>
    <rPh sb="0" eb="3">
      <t>タネガシマ</t>
    </rPh>
    <rPh sb="3" eb="5">
      <t>クウコウ</t>
    </rPh>
    <phoneticPr fontId="2"/>
  </si>
  <si>
    <t>公立種子島病院組合</t>
    <rPh sb="0" eb="2">
      <t>コウリツ</t>
    </rPh>
    <rPh sb="2" eb="5">
      <t>タネガシマ</t>
    </rPh>
    <rPh sb="5" eb="7">
      <t>ビョウイン</t>
    </rPh>
    <rPh sb="7" eb="9">
      <t>クミアイ</t>
    </rPh>
    <phoneticPr fontId="2"/>
  </si>
  <si>
    <t>-</t>
    <phoneticPr fontId="2"/>
  </si>
  <si>
    <t>種子島農業公社</t>
    <rPh sb="0" eb="3">
      <t>タネガシマ</t>
    </rPh>
    <rPh sb="3" eb="5">
      <t>ノウギョウ</t>
    </rPh>
    <rPh sb="5" eb="7">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</si>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</sst>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329017</c:v>
                </c:pt>
                <c:pt idx="1">
                  <c:v>185707</c:v>
                </c:pt>
                <c:pt idx="2">
                  <c:v>135894</c:v>
                </c:pt>
                <c:pt idx="3">
                  <c:v>269583</c:v>
                </c:pt>
                <c:pt idx="4">
                  <c:v>243875</c:v>
                </c:pt>
              </c:numCache>
            </c:numRef>
          </c:val>
          <c:smooth val="0"/>
        </c:ser>
        <c:dLbls>
          <c:showLegendKey val="0"/>
          <c:showVal val="0"/>
          <c:showCatName val="0"/>
          <c:showSerName val="0"/>
          <c:showPercent val="0"/>
          <c:showBubbleSize val="0"/>
        </c:dLbls>
        <c:marker val="1"/>
        <c:smooth val="0"/>
        <c:axId val="90565216"/>
        <c:axId val="192085144"/>
      </c:lineChart>
      <c:catAx>
        <c:axId val="90565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085144"/>
        <c:crosses val="autoZero"/>
        <c:auto val="1"/>
        <c:lblAlgn val="ctr"/>
        <c:lblOffset val="100"/>
        <c:tickLblSkip val="1"/>
        <c:tickMarkSkip val="1"/>
        <c:noMultiLvlLbl val="0"/>
      </c:catAx>
      <c:valAx>
        <c:axId val="1920851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565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1.62</c:v>
                </c:pt>
                <c:pt idx="1">
                  <c:v>1.39</c:v>
                </c:pt>
                <c:pt idx="2">
                  <c:v>1.5</c:v>
                </c:pt>
                <c:pt idx="3">
                  <c:v>1.27</c:v>
                </c:pt>
                <c:pt idx="4">
                  <c:v>1.49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32.65</c:v>
                </c:pt>
                <c:pt idx="1">
                  <c:v>32.86</c:v>
                </c:pt>
                <c:pt idx="2">
                  <c:v>30.7</c:v>
                </c:pt>
                <c:pt idx="3">
                  <c:v>30.22</c:v>
                </c:pt>
                <c:pt idx="4">
                  <c:v>26.73</c:v>
                </c:pt>
              </c:numCache>
            </c:numRef>
          </c:val>
        </c:ser>
        <c:dLbls>
          <c:showLegendKey val="0"/>
          <c:showVal val="0"/>
          <c:showCatName val="0"/>
          <c:showSerName val="0"/>
          <c:showPercent val="0"/>
          <c:showBubbleSize val="0"/>
        </c:dLbls>
        <c:gapWidth val="250"/>
        <c:overlap val="100"/>
        <c:axId val="226870856"/>
        <c:axId val="228890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1.67</c:v>
                </c:pt>
                <c:pt idx="1">
                  <c:v>-1.45</c:v>
                </c:pt>
                <c:pt idx="2">
                  <c:v>-3.44</c:v>
                </c:pt>
                <c:pt idx="3">
                  <c:v>-1.77</c:v>
                </c:pt>
                <c:pt idx="4">
                  <c:v>-3.84</c:v>
                </c:pt>
              </c:numCache>
            </c:numRef>
          </c:val>
          <c:smooth val="0"/>
        </c:ser>
        <c:dLbls>
          <c:showLegendKey val="0"/>
          <c:showVal val="0"/>
          <c:showCatName val="0"/>
          <c:showSerName val="0"/>
          <c:showPercent val="0"/>
          <c:showBubbleSize val="0"/>
        </c:dLbls>
        <c:marker val="1"/>
        <c:smooth val="0"/>
        <c:axId val="226870856"/>
        <c:axId val="228890792"/>
      </c:lineChart>
      <c:catAx>
        <c:axId val="226870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890792"/>
        <c:crosses val="autoZero"/>
        <c:auto val="1"/>
        <c:lblAlgn val="ctr"/>
        <c:lblOffset val="100"/>
        <c:tickLblSkip val="1"/>
        <c:tickMarkSkip val="1"/>
        <c:noMultiLvlLbl val="0"/>
      </c:catAx>
      <c:valAx>
        <c:axId val="228890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870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7.0000000000000007E-2</c:v>
                </c:pt>
                <c:pt idx="4">
                  <c:v>#N/A</c:v>
                </c:pt>
                <c:pt idx="5">
                  <c:v>0.03</c:v>
                </c:pt>
                <c:pt idx="6">
                  <c:v>#N/A</c:v>
                </c:pt>
                <c:pt idx="7">
                  <c:v>0.02</c:v>
                </c:pt>
                <c:pt idx="8">
                  <c:v>#N/A</c:v>
                </c:pt>
                <c:pt idx="9">
                  <c:v>0.02</c:v>
                </c:pt>
              </c:numCache>
            </c:numRef>
          </c:val>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0.04</c:v>
                </c:pt>
                <c:pt idx="2">
                  <c:v>#N/A</c:v>
                </c:pt>
                <c:pt idx="3">
                  <c:v>0.01</c:v>
                </c:pt>
                <c:pt idx="4">
                  <c:v>#N/A</c:v>
                </c:pt>
                <c:pt idx="5">
                  <c:v>0.01</c:v>
                </c:pt>
                <c:pt idx="6">
                  <c:v>#N/A</c:v>
                </c:pt>
                <c:pt idx="7">
                  <c:v>0</c:v>
                </c:pt>
                <c:pt idx="8">
                  <c:v>#N/A</c:v>
                </c:pt>
                <c:pt idx="9">
                  <c:v>0.02</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0.06</c:v>
                </c:pt>
                <c:pt idx="2">
                  <c:v>#N/A</c:v>
                </c:pt>
                <c:pt idx="3">
                  <c:v>0.11</c:v>
                </c:pt>
                <c:pt idx="4">
                  <c:v>#N/A</c:v>
                </c:pt>
                <c:pt idx="5">
                  <c:v>0.03</c:v>
                </c:pt>
                <c:pt idx="6">
                  <c:v>#N/A</c:v>
                </c:pt>
                <c:pt idx="7">
                  <c:v>0.04</c:v>
                </c:pt>
                <c:pt idx="8">
                  <c:v>#N/A</c:v>
                </c:pt>
                <c:pt idx="9">
                  <c:v>0.12</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0.83</c:v>
                </c:pt>
                <c:pt idx="2">
                  <c:v>#N/A</c:v>
                </c:pt>
                <c:pt idx="3">
                  <c:v>0.14000000000000001</c:v>
                </c:pt>
                <c:pt idx="4">
                  <c:v>#N/A</c:v>
                </c:pt>
                <c:pt idx="5">
                  <c:v>1.06</c:v>
                </c:pt>
                <c:pt idx="6">
                  <c:v>#N/A</c:v>
                </c:pt>
                <c:pt idx="7">
                  <c:v>0.33</c:v>
                </c:pt>
                <c:pt idx="8">
                  <c:v>#N/A</c:v>
                </c:pt>
                <c:pt idx="9">
                  <c:v>0.78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1.56</c:v>
                </c:pt>
                <c:pt idx="2">
                  <c:v>#N/A</c:v>
                </c:pt>
                <c:pt idx="3">
                  <c:v>1.33</c:v>
                </c:pt>
                <c:pt idx="4">
                  <c:v>#N/A</c:v>
                </c:pt>
                <c:pt idx="5">
                  <c:v>1.49</c:v>
                </c:pt>
                <c:pt idx="6">
                  <c:v>#N/A</c:v>
                </c:pt>
                <c:pt idx="7">
                  <c:v>1.27</c:v>
                </c:pt>
                <c:pt idx="8">
                  <c:v>#N/A</c:v>
                </c:pt>
                <c:pt idx="9">
                  <c:v>1.48</c:v>
                </c:pt>
              </c:numCache>
            </c:numRef>
          </c:val>
        </c:ser>
        <c:dLbls>
          <c:showLegendKey val="0"/>
          <c:showVal val="0"/>
          <c:showCatName val="0"/>
          <c:showSerName val="0"/>
          <c:showPercent val="0"/>
          <c:showBubbleSize val="0"/>
        </c:dLbls>
        <c:gapWidth val="150"/>
        <c:overlap val="100"/>
        <c:axId val="190476696"/>
        <c:axId val="190724688"/>
      </c:barChart>
      <c:catAx>
        <c:axId val="19047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724688"/>
        <c:crosses val="autoZero"/>
        <c:auto val="1"/>
        <c:lblAlgn val="ctr"/>
        <c:lblOffset val="100"/>
        <c:tickLblSkip val="1"/>
        <c:tickMarkSkip val="1"/>
        <c:noMultiLvlLbl val="0"/>
      </c:catAx>
      <c:valAx>
        <c:axId val="19072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476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532</c:v>
                </c:pt>
                <c:pt idx="5">
                  <c:v>515</c:v>
                </c:pt>
                <c:pt idx="8">
                  <c:v>502</c:v>
                </c:pt>
                <c:pt idx="11">
                  <c:v>495</c:v>
                </c:pt>
                <c:pt idx="14">
                  <c:v>533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141</c:v>
                </c:pt>
                <c:pt idx="3">
                  <c:v>83</c:v>
                </c:pt>
                <c:pt idx="6">
                  <c:v>83</c:v>
                </c:pt>
                <c:pt idx="9">
                  <c:v>79</c:v>
                </c:pt>
                <c:pt idx="12">
                  <c:v>80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37</c:v>
                </c:pt>
                <c:pt idx="3">
                  <c:v>38</c:v>
                </c:pt>
                <c:pt idx="6">
                  <c:v>43</c:v>
                </c:pt>
                <c:pt idx="9">
                  <c:v>45</c:v>
                </c:pt>
                <c:pt idx="12">
                  <c:v>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671</c:v>
                </c:pt>
                <c:pt idx="3">
                  <c:v>696</c:v>
                </c:pt>
                <c:pt idx="6">
                  <c:v>676</c:v>
                </c:pt>
                <c:pt idx="9">
                  <c:v>666</c:v>
                </c:pt>
                <c:pt idx="12">
                  <c:v>726</c:v>
                </c:pt>
              </c:numCache>
            </c:numRef>
          </c:val>
        </c:ser>
        <c:dLbls>
          <c:showLegendKey val="0"/>
          <c:showVal val="0"/>
          <c:showCatName val="0"/>
          <c:showSerName val="0"/>
          <c:showPercent val="0"/>
          <c:showBubbleSize val="0"/>
        </c:dLbls>
        <c:gapWidth val="100"/>
        <c:overlap val="100"/>
        <c:axId val="190235384"/>
        <c:axId val="190324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318</c:v>
                </c:pt>
                <c:pt idx="2">
                  <c:v>#N/A</c:v>
                </c:pt>
                <c:pt idx="3">
                  <c:v>#N/A</c:v>
                </c:pt>
                <c:pt idx="4">
                  <c:v>302</c:v>
                </c:pt>
                <c:pt idx="5">
                  <c:v>#N/A</c:v>
                </c:pt>
                <c:pt idx="6">
                  <c:v>#N/A</c:v>
                </c:pt>
                <c:pt idx="7">
                  <c:v>300</c:v>
                </c:pt>
                <c:pt idx="8">
                  <c:v>#N/A</c:v>
                </c:pt>
                <c:pt idx="9">
                  <c:v>#N/A</c:v>
                </c:pt>
                <c:pt idx="10">
                  <c:v>295</c:v>
                </c:pt>
                <c:pt idx="11">
                  <c:v>#N/A</c:v>
                </c:pt>
                <c:pt idx="12">
                  <c:v>#N/A</c:v>
                </c:pt>
                <c:pt idx="13">
                  <c:v>318</c:v>
                </c:pt>
                <c:pt idx="14">
                  <c:v>#N/A</c:v>
                </c:pt>
              </c:numCache>
            </c:numRef>
          </c:val>
          <c:smooth val="0"/>
        </c:ser>
        <c:dLbls>
          <c:showLegendKey val="0"/>
          <c:showVal val="0"/>
          <c:showCatName val="0"/>
          <c:showSerName val="0"/>
          <c:showPercent val="0"/>
          <c:showBubbleSize val="0"/>
        </c:dLbls>
        <c:marker val="1"/>
        <c:smooth val="0"/>
        <c:axId val="190235384"/>
        <c:axId val="190324592"/>
      </c:lineChart>
      <c:catAx>
        <c:axId val="190235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324592"/>
        <c:crosses val="autoZero"/>
        <c:auto val="1"/>
        <c:lblAlgn val="ctr"/>
        <c:lblOffset val="100"/>
        <c:tickLblSkip val="1"/>
        <c:tickMarkSkip val="1"/>
        <c:noMultiLvlLbl val="0"/>
      </c:catAx>
      <c:valAx>
        <c:axId val="19032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235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5554</c:v>
                </c:pt>
                <c:pt idx="5">
                  <c:v>5398</c:v>
                </c:pt>
                <c:pt idx="8">
                  <c:v>5494</c:v>
                </c:pt>
                <c:pt idx="11">
                  <c:v>5700</c:v>
                </c:pt>
                <c:pt idx="14">
                  <c:v>5861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44</c:v>
                </c:pt>
                <c:pt idx="5">
                  <c:v>11</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2723</c:v>
                </c:pt>
                <c:pt idx="5">
                  <c:v>2688</c:v>
                </c:pt>
                <c:pt idx="8">
                  <c:v>2490</c:v>
                </c:pt>
                <c:pt idx="11">
                  <c:v>2309</c:v>
                </c:pt>
                <c:pt idx="14">
                  <c:v>2112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32</c:v>
                </c:pt>
                <c:pt idx="3">
                  <c:v>34</c:v>
                </c:pt>
                <c:pt idx="6">
                  <c:v>32</c:v>
                </c:pt>
                <c:pt idx="9">
                  <c:v>27</c:v>
                </c:pt>
                <c:pt idx="12">
                  <c:v>24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1259</c:v>
                </c:pt>
                <c:pt idx="3">
                  <c:v>1307</c:v>
                </c:pt>
                <c:pt idx="6">
                  <c:v>1274</c:v>
                </c:pt>
                <c:pt idx="9">
                  <c:v>1295</c:v>
                </c:pt>
                <c:pt idx="12">
                  <c:v>1236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1379</c:v>
                </c:pt>
                <c:pt idx="3">
                  <c:v>1341</c:v>
                </c:pt>
                <c:pt idx="6">
                  <c:v>1249</c:v>
                </c:pt>
                <c:pt idx="9">
                  <c:v>1174</c:v>
                </c:pt>
                <c:pt idx="12">
                  <c:v>1104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491</c:v>
                </c:pt>
                <c:pt idx="3">
                  <c:v>502</c:v>
                </c:pt>
                <c:pt idx="6">
                  <c:v>533</c:v>
                </c:pt>
                <c:pt idx="9">
                  <c:v>542</c:v>
                </c:pt>
                <c:pt idx="12">
                  <c:v>577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6335</c:v>
                </c:pt>
                <c:pt idx="3">
                  <c:v>6331</c:v>
                </c:pt>
                <c:pt idx="6">
                  <c:v>6169</c:v>
                </c:pt>
                <c:pt idx="9">
                  <c:v>6440</c:v>
                </c:pt>
                <c:pt idx="12">
                  <c:v>6700</c:v>
                </c:pt>
              </c:numCache>
            </c:numRef>
          </c:val>
        </c:ser>
        <c:dLbls>
          <c:showLegendKey val="0"/>
          <c:showVal val="0"/>
          <c:showCatName val="0"/>
          <c:showSerName val="0"/>
          <c:showPercent val="0"/>
          <c:showBubbleSize val="0"/>
        </c:dLbls>
        <c:gapWidth val="100"/>
        <c:overlap val="100"/>
        <c:axId val="230310048"/>
        <c:axId val="230310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1174</c:v>
                </c:pt>
                <c:pt idx="2">
                  <c:v>#N/A</c:v>
                </c:pt>
                <c:pt idx="3">
                  <c:v>#N/A</c:v>
                </c:pt>
                <c:pt idx="4">
                  <c:v>1418</c:v>
                </c:pt>
                <c:pt idx="5">
                  <c:v>#N/A</c:v>
                </c:pt>
                <c:pt idx="6">
                  <c:v>#N/A</c:v>
                </c:pt>
                <c:pt idx="7">
                  <c:v>1273</c:v>
                </c:pt>
                <c:pt idx="8">
                  <c:v>#N/A</c:v>
                </c:pt>
                <c:pt idx="9">
                  <c:v>#N/A</c:v>
                </c:pt>
                <c:pt idx="10">
                  <c:v>1468</c:v>
                </c:pt>
                <c:pt idx="11">
                  <c:v>#N/A</c:v>
                </c:pt>
                <c:pt idx="12">
                  <c:v>#N/A</c:v>
                </c:pt>
                <c:pt idx="13">
                  <c:v>1668</c:v>
                </c:pt>
                <c:pt idx="14">
                  <c:v>#N/A</c:v>
                </c:pt>
              </c:numCache>
            </c:numRef>
          </c:val>
          <c:smooth val="0"/>
        </c:ser>
        <c:dLbls>
          <c:showLegendKey val="0"/>
          <c:showVal val="0"/>
          <c:showCatName val="0"/>
          <c:showSerName val="0"/>
          <c:showPercent val="0"/>
          <c:showBubbleSize val="0"/>
        </c:dLbls>
        <c:marker val="1"/>
        <c:smooth val="0"/>
        <c:axId val="230310048"/>
        <c:axId val="230310440"/>
      </c:lineChart>
      <c:catAx>
        <c:axId val="23031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0310440"/>
        <c:crosses val="autoZero"/>
        <c:auto val="1"/>
        <c:lblAlgn val="ctr"/>
        <c:lblOffset val="100"/>
        <c:tickLblSkip val="1"/>
        <c:tickMarkSkip val="1"/>
        <c:noMultiLvlLbl val="0"/>
      </c:catAx>
      <c:valAx>
        <c:axId val="230310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31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5,978
5,962
110.36
5,421,206
5,365,379
46,529
3,127,159
6,700,236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宇宙開発関連企業に係る法人町民税・固定資産税の税収があるため、離島にありながら類似団体内平均値を維持しているが、人口の減少や</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高齢化</a:t>
          </a:r>
          <a:r>
            <a:rPr kumimoji="1" lang="ja-JP" altLang="en-US" sz="1100">
              <a:solidFill>
                <a:schemeClr val="dk1"/>
              </a:solidFill>
              <a:effectLst/>
              <a:latin typeface="+mn-lt"/>
              <a:ea typeface="+mn-ea"/>
              <a:cs typeface="+mn-cs"/>
            </a:rPr>
            <a:t>率</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年末</a:t>
          </a:r>
          <a:r>
            <a:rPr kumimoji="1" lang="ja-JP" altLang="en-US" sz="1100">
              <a:solidFill>
                <a:schemeClr val="dk1"/>
              </a:solidFill>
              <a:effectLst/>
              <a:latin typeface="+mn-lt"/>
              <a:ea typeface="+mn-ea"/>
              <a:cs typeface="+mn-cs"/>
            </a:rPr>
            <a:t>３２．８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により、近年減少傾向にあるため、</a:t>
          </a:r>
          <a:r>
            <a:rPr kumimoji="1" lang="ja-JP" altLang="en-US" sz="1100">
              <a:solidFill>
                <a:schemeClr val="dk1"/>
              </a:solidFill>
              <a:effectLst/>
              <a:latin typeface="+mn-lt"/>
              <a:ea typeface="+mn-ea"/>
              <a:cs typeface="+mn-cs"/>
            </a:rPr>
            <a:t>定員管理・給与の適正化、経常経費の削減、町税の徴収強化等の取組みを通じて、財政基盤の強化に努める。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81845</xdr:rowOff>
    </xdr:to>
    <xdr:cxnSp macro="">
      <xdr:nvCxnSpPr>
        <xdr:cNvPr id="66" name="直線コネクタ 65"/>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81845</xdr:rowOff>
    </xdr:from>
    <xdr:to>
      <xdr:col>6</xdr:col>
      <xdr:colOff>0</xdr:colOff>
      <xdr:row>43</xdr:row>
      <xdr:rowOff>81845</xdr:rowOff>
    </xdr:to>
    <xdr:cxnSp macro="">
      <xdr:nvCxnSpPr>
        <xdr:cNvPr id="69" name="直線コネクタ 68"/>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81845</xdr:rowOff>
    </xdr:to>
    <xdr:cxnSp macro="">
      <xdr:nvCxnSpPr>
        <xdr:cNvPr id="72" name="直線コネクタ 71"/>
        <xdr:cNvCxnSpPr/>
      </xdr:nvCxnSpPr>
      <xdr:spPr>
        <a:xfrm>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68439</xdr:rowOff>
    </xdr:from>
    <xdr:to>
      <xdr:col>3</xdr:col>
      <xdr:colOff>279400</xdr:colOff>
      <xdr:row>43</xdr:row>
      <xdr:rowOff>68439</xdr:rowOff>
    </xdr:to>
    <xdr:cxnSp macro="">
      <xdr:nvCxnSpPr>
        <xdr:cNvPr id="75" name="直線コネクタ 74"/>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5" name="円/楕円 84"/>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47572</xdr:rowOff>
    </xdr:from>
    <xdr:ext cx="762000" cy="259045"/>
    <xdr:sp macro="" textlink="">
      <xdr:nvSpPr>
        <xdr:cNvPr id="86" name="財政力該当値テキスト"/>
        <xdr:cNvSpPr txBox="1"/>
      </xdr:nvSpPr>
      <xdr:spPr>
        <a:xfrm>
          <a:off x="50419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31045</xdr:rowOff>
    </xdr:from>
    <xdr:to>
      <xdr:col>6</xdr:col>
      <xdr:colOff>50800</xdr:colOff>
      <xdr:row>43</xdr:row>
      <xdr:rowOff>132645</xdr:rowOff>
    </xdr:to>
    <xdr:sp macro="" textlink="">
      <xdr:nvSpPr>
        <xdr:cNvPr id="87" name="円/楕円 86"/>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142822</xdr:rowOff>
    </xdr:from>
    <xdr:ext cx="736600" cy="259045"/>
    <xdr:sp macro="" textlink="">
      <xdr:nvSpPr>
        <xdr:cNvPr id="88" name="テキスト ボックス 87"/>
        <xdr:cNvSpPr txBox="1"/>
      </xdr:nvSpPr>
      <xdr:spPr>
        <a:xfrm>
          <a:off x="3733800" y="7172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31045</xdr:rowOff>
    </xdr:from>
    <xdr:to>
      <xdr:col>4</xdr:col>
      <xdr:colOff>533400</xdr:colOff>
      <xdr:row>43</xdr:row>
      <xdr:rowOff>132645</xdr:rowOff>
    </xdr:to>
    <xdr:sp macro="" textlink="">
      <xdr:nvSpPr>
        <xdr:cNvPr id="89" name="円/楕円 88"/>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90" name="テキスト ボックス 89"/>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1" name="円/楕円 90"/>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92" name="テキスト ボックス 91"/>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93" name="円/楕円 92"/>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94" name="テキスト ボックス 93"/>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前年度に比べて１．０％減少しているものの、</a:t>
          </a:r>
          <a:r>
            <a:rPr lang="ja-JP" altLang="ja-JP" sz="1100" b="0" i="0" baseline="0">
              <a:solidFill>
                <a:schemeClr val="dk1"/>
              </a:solidFill>
              <a:effectLst/>
              <a:latin typeface="+mn-lt"/>
              <a:ea typeface="+mn-ea"/>
              <a:cs typeface="+mn-cs"/>
            </a:rPr>
            <a:t>人件費に係る比率が</a:t>
          </a:r>
          <a:r>
            <a:rPr lang="ja-JP" altLang="en-US" sz="1100" b="0" i="0" baseline="0">
              <a:solidFill>
                <a:schemeClr val="dk1"/>
              </a:solidFill>
              <a:effectLst/>
              <a:latin typeface="+mn-lt"/>
              <a:ea typeface="+mn-ea"/>
              <a:cs typeface="+mn-cs"/>
            </a:rPr>
            <a:t>２５．９</a:t>
          </a:r>
          <a:r>
            <a:rPr lang="ja-JP" altLang="ja-JP" sz="1100" b="0" i="0" baseline="0">
              <a:solidFill>
                <a:schemeClr val="dk1"/>
              </a:solidFill>
              <a:effectLst/>
              <a:latin typeface="+mn-lt"/>
              <a:ea typeface="+mn-ea"/>
              <a:cs typeface="+mn-cs"/>
            </a:rPr>
            <a:t>％、公債費に係る比率が２</a:t>
          </a:r>
          <a:r>
            <a:rPr lang="ja-JP" altLang="en-US" sz="1100" b="0" i="0" baseline="0">
              <a:solidFill>
                <a:schemeClr val="dk1"/>
              </a:solidFill>
              <a:effectLst/>
              <a:latin typeface="+mn-lt"/>
              <a:ea typeface="+mn-ea"/>
              <a:cs typeface="+mn-cs"/>
            </a:rPr>
            <a:t>３．１</a:t>
          </a:r>
          <a:r>
            <a:rPr lang="ja-JP" altLang="ja-JP" sz="1100" b="0" i="0" baseline="0">
              <a:solidFill>
                <a:schemeClr val="dk1"/>
              </a:solidFill>
              <a:effectLst/>
              <a:latin typeface="+mn-lt"/>
              <a:ea typeface="+mn-ea"/>
              <a:cs typeface="+mn-cs"/>
            </a:rPr>
            <a:t>％と高く、全体が類似団体内平均値を上回っている。定員管理</a:t>
          </a:r>
          <a:r>
            <a:rPr lang="ja-JP" altLang="en-US" sz="1100" b="0" i="0" baseline="0">
              <a:solidFill>
                <a:schemeClr val="dk1"/>
              </a:solidFill>
              <a:effectLst/>
              <a:latin typeface="+mn-lt"/>
              <a:ea typeface="+mn-ea"/>
              <a:cs typeface="+mn-cs"/>
            </a:rPr>
            <a:t>・給与の適正化による人件費の削減、町債発行の抑制など、</a:t>
          </a:r>
          <a:r>
            <a:rPr lang="ja-JP" altLang="ja-JP" sz="1100" b="0" i="0" baseline="0">
              <a:solidFill>
                <a:schemeClr val="dk1"/>
              </a:solidFill>
              <a:effectLst/>
              <a:latin typeface="+mn-lt"/>
              <a:ea typeface="+mn-ea"/>
              <a:cs typeface="+mn-cs"/>
            </a:rPr>
            <a:t>行財政改革への取組みを通じて経常経費の削減に努める。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153458</xdr:rowOff>
    </xdr:from>
    <xdr:to>
      <xdr:col>7</xdr:col>
      <xdr:colOff>152400</xdr:colOff>
      <xdr:row>66</xdr:row>
      <xdr:rowOff>22225</xdr:rowOff>
    </xdr:to>
    <xdr:cxnSp macro="">
      <xdr:nvCxnSpPr>
        <xdr:cNvPr id="129" name="直線コネクタ 128"/>
        <xdr:cNvCxnSpPr/>
      </xdr:nvCxnSpPr>
      <xdr:spPr>
        <a:xfrm flipV="1">
          <a:off x="4114800" y="112977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22225</xdr:rowOff>
    </xdr:from>
    <xdr:to>
      <xdr:col>6</xdr:col>
      <xdr:colOff>0</xdr:colOff>
      <xdr:row>66</xdr:row>
      <xdr:rowOff>34290</xdr:rowOff>
    </xdr:to>
    <xdr:cxnSp macro="">
      <xdr:nvCxnSpPr>
        <xdr:cNvPr id="132" name="直線コネクタ 131"/>
        <xdr:cNvCxnSpPr/>
      </xdr:nvCxnSpPr>
      <xdr:spPr>
        <a:xfrm flipV="1">
          <a:off x="3225800" y="113379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6138</xdr:rowOff>
    </xdr:from>
    <xdr:to>
      <xdr:col>4</xdr:col>
      <xdr:colOff>482600</xdr:colOff>
      <xdr:row>66</xdr:row>
      <xdr:rowOff>34290</xdr:rowOff>
    </xdr:to>
    <xdr:cxnSp macro="">
      <xdr:nvCxnSpPr>
        <xdr:cNvPr id="135" name="直線コネクタ 134"/>
        <xdr:cNvCxnSpPr/>
      </xdr:nvCxnSpPr>
      <xdr:spPr>
        <a:xfrm>
          <a:off x="2336800" y="1132183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85090</xdr:rowOff>
    </xdr:from>
    <xdr:to>
      <xdr:col>3</xdr:col>
      <xdr:colOff>279400</xdr:colOff>
      <xdr:row>66</xdr:row>
      <xdr:rowOff>6138</xdr:rowOff>
    </xdr:to>
    <xdr:cxnSp macro="">
      <xdr:nvCxnSpPr>
        <xdr:cNvPr id="138" name="直線コネクタ 137"/>
        <xdr:cNvCxnSpPr/>
      </xdr:nvCxnSpPr>
      <xdr:spPr>
        <a:xfrm>
          <a:off x="1447800" y="11229340"/>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102658</xdr:rowOff>
    </xdr:from>
    <xdr:to>
      <xdr:col>7</xdr:col>
      <xdr:colOff>203200</xdr:colOff>
      <xdr:row>66</xdr:row>
      <xdr:rowOff>32808</xdr:rowOff>
    </xdr:to>
    <xdr:sp macro="" textlink="">
      <xdr:nvSpPr>
        <xdr:cNvPr id="148" name="円/楕円 147"/>
        <xdr:cNvSpPr/>
      </xdr:nvSpPr>
      <xdr:spPr>
        <a:xfrm>
          <a:off x="49022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74735</xdr:rowOff>
    </xdr:from>
    <xdr:ext cx="762000" cy="259045"/>
    <xdr:sp macro="" textlink="">
      <xdr:nvSpPr>
        <xdr:cNvPr id="149" name="財政構造の弾力性該当値テキスト"/>
        <xdr:cNvSpPr txBox="1"/>
      </xdr:nvSpPr>
      <xdr:spPr>
        <a:xfrm>
          <a:off x="5041900" y="1121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142875</xdr:rowOff>
    </xdr:from>
    <xdr:to>
      <xdr:col>6</xdr:col>
      <xdr:colOff>50800</xdr:colOff>
      <xdr:row>66</xdr:row>
      <xdr:rowOff>73025</xdr:rowOff>
    </xdr:to>
    <xdr:sp macro="" textlink="">
      <xdr:nvSpPr>
        <xdr:cNvPr id="150" name="円/楕円 149"/>
        <xdr:cNvSpPr/>
      </xdr:nvSpPr>
      <xdr:spPr>
        <a:xfrm>
          <a:off x="4064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57802</xdr:rowOff>
    </xdr:from>
    <xdr:ext cx="736600" cy="259045"/>
    <xdr:sp macro="" textlink="">
      <xdr:nvSpPr>
        <xdr:cNvPr id="151" name="テキスト ボックス 150"/>
        <xdr:cNvSpPr txBox="1"/>
      </xdr:nvSpPr>
      <xdr:spPr>
        <a:xfrm>
          <a:off x="3733800" y="1137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154940</xdr:rowOff>
    </xdr:from>
    <xdr:to>
      <xdr:col>4</xdr:col>
      <xdr:colOff>533400</xdr:colOff>
      <xdr:row>66</xdr:row>
      <xdr:rowOff>85090</xdr:rowOff>
    </xdr:to>
    <xdr:sp macro="" textlink="">
      <xdr:nvSpPr>
        <xdr:cNvPr id="152" name="円/楕円 151"/>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69867</xdr:rowOff>
    </xdr:from>
    <xdr:ext cx="762000" cy="259045"/>
    <xdr:sp macro="" textlink="">
      <xdr:nvSpPr>
        <xdr:cNvPr id="153" name="テキスト ボックス 152"/>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126788</xdr:rowOff>
    </xdr:from>
    <xdr:to>
      <xdr:col>3</xdr:col>
      <xdr:colOff>330200</xdr:colOff>
      <xdr:row>66</xdr:row>
      <xdr:rowOff>56938</xdr:rowOff>
    </xdr:to>
    <xdr:sp macro="" textlink="">
      <xdr:nvSpPr>
        <xdr:cNvPr id="154" name="円/楕円 153"/>
        <xdr:cNvSpPr/>
      </xdr:nvSpPr>
      <xdr:spPr>
        <a:xfrm>
          <a:off x="2286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41715</xdr:rowOff>
    </xdr:from>
    <xdr:ext cx="762000" cy="259045"/>
    <xdr:sp macro="" textlink="">
      <xdr:nvSpPr>
        <xdr:cNvPr id="155" name="テキスト ボックス 154"/>
        <xdr:cNvSpPr txBox="1"/>
      </xdr:nvSpPr>
      <xdr:spPr>
        <a:xfrm>
          <a:off x="1955800" y="113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34290</xdr:rowOff>
    </xdr:from>
    <xdr:to>
      <xdr:col>2</xdr:col>
      <xdr:colOff>127000</xdr:colOff>
      <xdr:row>65</xdr:row>
      <xdr:rowOff>135890</xdr:rowOff>
    </xdr:to>
    <xdr:sp macro="" textlink="">
      <xdr:nvSpPr>
        <xdr:cNvPr id="156" name="円/楕円 155"/>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120667</xdr:rowOff>
    </xdr:from>
    <xdr:ext cx="762000" cy="259045"/>
    <xdr:sp macro="" textlink="">
      <xdr:nvSpPr>
        <xdr:cNvPr id="157" name="テキスト ボックス 156"/>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[264,831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130,281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類似団体内平均値に比べ高くなっているのは、主に</a:t>
          </a:r>
          <a:r>
            <a:rPr lang="ja-JP" altLang="en-US" sz="1100" b="0" i="0" baseline="0">
              <a:solidFill>
                <a:schemeClr val="dk1"/>
              </a:solidFill>
              <a:effectLst/>
              <a:latin typeface="+mn-lt"/>
              <a:ea typeface="+mn-ea"/>
              <a:cs typeface="+mn-cs"/>
            </a:rPr>
            <a:t>人件</a:t>
          </a:r>
          <a:r>
            <a:rPr lang="ja-JP" altLang="ja-JP" sz="1100" b="0" i="0" baseline="0">
              <a:solidFill>
                <a:schemeClr val="dk1"/>
              </a:solidFill>
              <a:effectLst/>
              <a:latin typeface="+mn-lt"/>
              <a:ea typeface="+mn-ea"/>
              <a:cs typeface="+mn-cs"/>
            </a:rPr>
            <a:t>費が要因となっている。これは、</a:t>
          </a:r>
          <a:r>
            <a:rPr lang="ja-JP" altLang="en-US" sz="1100" b="0" i="0" baseline="0">
              <a:solidFill>
                <a:schemeClr val="dk1"/>
              </a:solidFill>
              <a:effectLst/>
              <a:latin typeface="+mn-lt"/>
              <a:ea typeface="+mn-ea"/>
              <a:cs typeface="+mn-cs"/>
            </a:rPr>
            <a:t>給食センターや保育園等の民間委託が進んでいないためである。</a:t>
          </a:r>
          <a:r>
            <a:rPr lang="ja-JP" altLang="ja-JP" sz="1100" b="0" i="0" baseline="0">
              <a:solidFill>
                <a:schemeClr val="dk1"/>
              </a:solidFill>
              <a:effectLst/>
              <a:latin typeface="+mn-lt"/>
              <a:ea typeface="+mn-ea"/>
              <a:cs typeface="+mn-cs"/>
            </a:rPr>
            <a:t>今後は、民間でも実施可能な部分については、指定管理者制度の導入などにより委託化を進め、コストの低減</a:t>
          </a:r>
          <a:r>
            <a:rPr lang="ja-JP" altLang="en-US" sz="1100" b="0" i="0" baseline="0">
              <a:solidFill>
                <a:schemeClr val="dk1"/>
              </a:solidFill>
              <a:effectLst/>
              <a:latin typeface="+mn-lt"/>
              <a:ea typeface="+mn-ea"/>
              <a:cs typeface="+mn-cs"/>
            </a:rPr>
            <a:t>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117230</xdr:rowOff>
    </xdr:from>
    <xdr:to>
      <xdr:col>7</xdr:col>
      <xdr:colOff>152400</xdr:colOff>
      <xdr:row>84</xdr:row>
      <xdr:rowOff>118337</xdr:rowOff>
    </xdr:to>
    <xdr:cxnSp macro="">
      <xdr:nvCxnSpPr>
        <xdr:cNvPr id="189" name="直線コネクタ 188"/>
        <xdr:cNvCxnSpPr/>
      </xdr:nvCxnSpPr>
      <xdr:spPr>
        <a:xfrm>
          <a:off x="4114800" y="14519030"/>
          <a:ext cx="8382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111103</xdr:rowOff>
    </xdr:from>
    <xdr:to>
      <xdr:col>6</xdr:col>
      <xdr:colOff>0</xdr:colOff>
      <xdr:row>84</xdr:row>
      <xdr:rowOff>117230</xdr:rowOff>
    </xdr:to>
    <xdr:cxnSp macro="">
      <xdr:nvCxnSpPr>
        <xdr:cNvPr id="192" name="直線コネクタ 191"/>
        <xdr:cNvCxnSpPr/>
      </xdr:nvCxnSpPr>
      <xdr:spPr>
        <a:xfrm>
          <a:off x="3225800" y="1451290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109370</xdr:rowOff>
    </xdr:from>
    <xdr:to>
      <xdr:col>4</xdr:col>
      <xdr:colOff>482600</xdr:colOff>
      <xdr:row>84</xdr:row>
      <xdr:rowOff>111103</xdr:rowOff>
    </xdr:to>
    <xdr:cxnSp macro="">
      <xdr:nvCxnSpPr>
        <xdr:cNvPr id="195" name="直線コネクタ 194"/>
        <xdr:cNvCxnSpPr/>
      </xdr:nvCxnSpPr>
      <xdr:spPr>
        <a:xfrm>
          <a:off x="2336800" y="14511170"/>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59675</xdr:rowOff>
    </xdr:from>
    <xdr:to>
      <xdr:col>3</xdr:col>
      <xdr:colOff>279400</xdr:colOff>
      <xdr:row>84</xdr:row>
      <xdr:rowOff>109370</xdr:rowOff>
    </xdr:to>
    <xdr:cxnSp macro="">
      <xdr:nvCxnSpPr>
        <xdr:cNvPr id="198" name="直線コネクタ 197"/>
        <xdr:cNvCxnSpPr/>
      </xdr:nvCxnSpPr>
      <xdr:spPr>
        <a:xfrm>
          <a:off x="1447800" y="14461475"/>
          <a:ext cx="889000" cy="4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67537</xdr:rowOff>
    </xdr:from>
    <xdr:to>
      <xdr:col>7</xdr:col>
      <xdr:colOff>203200</xdr:colOff>
      <xdr:row>84</xdr:row>
      <xdr:rowOff>169137</xdr:rowOff>
    </xdr:to>
    <xdr:sp macro="" textlink="">
      <xdr:nvSpPr>
        <xdr:cNvPr id="208" name="円/楕円 207"/>
        <xdr:cNvSpPr/>
      </xdr:nvSpPr>
      <xdr:spPr>
        <a:xfrm>
          <a:off x="4902200" y="144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39614</xdr:rowOff>
    </xdr:from>
    <xdr:ext cx="762000" cy="259045"/>
    <xdr:sp macro="" textlink="">
      <xdr:nvSpPr>
        <xdr:cNvPr id="209" name="人件費・物件費等の状況該当値テキスト"/>
        <xdr:cNvSpPr txBox="1"/>
      </xdr:nvSpPr>
      <xdr:spPr>
        <a:xfrm>
          <a:off x="5041900" y="1444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264,831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66430</xdr:rowOff>
    </xdr:from>
    <xdr:to>
      <xdr:col>6</xdr:col>
      <xdr:colOff>50800</xdr:colOff>
      <xdr:row>84</xdr:row>
      <xdr:rowOff>168030</xdr:rowOff>
    </xdr:to>
    <xdr:sp macro="" textlink="">
      <xdr:nvSpPr>
        <xdr:cNvPr id="210" name="円/楕円 209"/>
        <xdr:cNvSpPr/>
      </xdr:nvSpPr>
      <xdr:spPr>
        <a:xfrm>
          <a:off x="4064000" y="144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152807</xdr:rowOff>
    </xdr:from>
    <xdr:ext cx="736600" cy="259045"/>
    <xdr:sp macro="" textlink="">
      <xdr:nvSpPr>
        <xdr:cNvPr id="211" name="テキスト ボックス 210"/>
        <xdr:cNvSpPr txBox="1"/>
      </xdr:nvSpPr>
      <xdr:spPr>
        <a:xfrm>
          <a:off x="3733800" y="145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264,372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60303</xdr:rowOff>
    </xdr:from>
    <xdr:to>
      <xdr:col>4</xdr:col>
      <xdr:colOff>533400</xdr:colOff>
      <xdr:row>84</xdr:row>
      <xdr:rowOff>161903</xdr:rowOff>
    </xdr:to>
    <xdr:sp macro="" textlink="">
      <xdr:nvSpPr>
        <xdr:cNvPr id="212" name="円/楕円 211"/>
        <xdr:cNvSpPr/>
      </xdr:nvSpPr>
      <xdr:spPr>
        <a:xfrm>
          <a:off x="3175000" y="144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146680</xdr:rowOff>
    </xdr:from>
    <xdr:ext cx="762000" cy="259045"/>
    <xdr:sp macro="" textlink="">
      <xdr:nvSpPr>
        <xdr:cNvPr id="213" name="テキスト ボックス 212"/>
        <xdr:cNvSpPr txBox="1"/>
      </xdr:nvSpPr>
      <xdr:spPr>
        <a:xfrm>
          <a:off x="2844800" y="1454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261,833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58570</xdr:rowOff>
    </xdr:from>
    <xdr:to>
      <xdr:col>3</xdr:col>
      <xdr:colOff>330200</xdr:colOff>
      <xdr:row>84</xdr:row>
      <xdr:rowOff>160170</xdr:rowOff>
    </xdr:to>
    <xdr:sp macro="" textlink="">
      <xdr:nvSpPr>
        <xdr:cNvPr id="214" name="円/楕円 213"/>
        <xdr:cNvSpPr/>
      </xdr:nvSpPr>
      <xdr:spPr>
        <a:xfrm>
          <a:off x="2286000" y="1446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144947</xdr:rowOff>
    </xdr:from>
    <xdr:ext cx="762000" cy="259045"/>
    <xdr:sp macro="" textlink="">
      <xdr:nvSpPr>
        <xdr:cNvPr id="215" name="テキスト ボックス 214"/>
        <xdr:cNvSpPr txBox="1"/>
      </xdr:nvSpPr>
      <xdr:spPr>
        <a:xfrm>
          <a:off x="1955800" y="1454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261,115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8875</xdr:rowOff>
    </xdr:from>
    <xdr:to>
      <xdr:col>2</xdr:col>
      <xdr:colOff>127000</xdr:colOff>
      <xdr:row>84</xdr:row>
      <xdr:rowOff>110475</xdr:rowOff>
    </xdr:to>
    <xdr:sp macro="" textlink="">
      <xdr:nvSpPr>
        <xdr:cNvPr id="216" name="円/楕円 215"/>
        <xdr:cNvSpPr/>
      </xdr:nvSpPr>
      <xdr:spPr>
        <a:xfrm>
          <a:off x="1397000" y="144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95252</xdr:rowOff>
    </xdr:from>
    <xdr:ext cx="762000" cy="259045"/>
    <xdr:sp macro="" textlink="">
      <xdr:nvSpPr>
        <xdr:cNvPr id="217" name="テキスト ボックス 216"/>
        <xdr:cNvSpPr txBox="1"/>
      </xdr:nvSpPr>
      <xdr:spPr>
        <a:xfrm>
          <a:off x="1066800" y="1449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240,520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内平均値を上回っている要因としては、給与構造改革前の給与体系や職員構成、給与の独自カットをしていないことが考えられる。今後は、行財政改革大綱・定員管理計画に基づき、類似団体内平均値を目標として、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85</xdr:row>
      <xdr:rowOff>128270</xdr:rowOff>
    </xdr:to>
    <xdr:cxnSp macro="">
      <xdr:nvCxnSpPr>
        <xdr:cNvPr id="249" name="直線コネクタ 248"/>
        <xdr:cNvCxnSpPr/>
      </xdr:nvCxnSpPr>
      <xdr:spPr>
        <a:xfrm>
          <a:off x="16179800" y="14682215"/>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108965</xdr:rowOff>
    </xdr:from>
    <xdr:to>
      <xdr:col>23</xdr:col>
      <xdr:colOff>406400</xdr:colOff>
      <xdr:row>87</xdr:row>
      <xdr:rowOff>166624</xdr:rowOff>
    </xdr:to>
    <xdr:cxnSp macro="">
      <xdr:nvCxnSpPr>
        <xdr:cNvPr id="252" name="直線コネクタ 251"/>
        <xdr:cNvCxnSpPr/>
      </xdr:nvCxnSpPr>
      <xdr:spPr>
        <a:xfrm flipV="1">
          <a:off x="15290800" y="14682215"/>
          <a:ext cx="889000" cy="4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166624</xdr:rowOff>
    </xdr:from>
    <xdr:to>
      <xdr:col>22</xdr:col>
      <xdr:colOff>203200</xdr:colOff>
      <xdr:row>88</xdr:row>
      <xdr:rowOff>77215</xdr:rowOff>
    </xdr:to>
    <xdr:cxnSp macro="">
      <xdr:nvCxnSpPr>
        <xdr:cNvPr id="255" name="直線コネクタ 254"/>
        <xdr:cNvCxnSpPr/>
      </xdr:nvCxnSpPr>
      <xdr:spPr>
        <a:xfrm flipV="1">
          <a:off x="14401800" y="15082774"/>
          <a:ext cx="8890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150385</xdr:rowOff>
    </xdr:from>
    <xdr:ext cx="762000" cy="259045"/>
    <xdr:sp macro="" textlink="">
      <xdr:nvSpPr>
        <xdr:cNvPr id="257" name="テキスト ボックス 256"/>
        <xdr:cNvSpPr txBox="1"/>
      </xdr:nvSpPr>
      <xdr:spPr>
        <a:xfrm>
          <a:off x="14909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38863</xdr:rowOff>
    </xdr:from>
    <xdr:to>
      <xdr:col>21</xdr:col>
      <xdr:colOff>0</xdr:colOff>
      <xdr:row>88</xdr:row>
      <xdr:rowOff>77215</xdr:rowOff>
    </xdr:to>
    <xdr:cxnSp macro="">
      <xdr:nvCxnSpPr>
        <xdr:cNvPr id="258" name="直線コネクタ 257"/>
        <xdr:cNvCxnSpPr/>
      </xdr:nvCxnSpPr>
      <xdr:spPr>
        <a:xfrm>
          <a:off x="13512800" y="14783563"/>
          <a:ext cx="889000" cy="38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1" name="フローチャート : 判断 260"/>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2" name="テキスト ボックス 261"/>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8" name="円/楕円 267"/>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69"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58165</xdr:rowOff>
    </xdr:from>
    <xdr:to>
      <xdr:col>23</xdr:col>
      <xdr:colOff>457200</xdr:colOff>
      <xdr:row>85</xdr:row>
      <xdr:rowOff>159765</xdr:rowOff>
    </xdr:to>
    <xdr:sp macro="" textlink="">
      <xdr:nvSpPr>
        <xdr:cNvPr id="270" name="円/楕円 269"/>
        <xdr:cNvSpPr/>
      </xdr:nvSpPr>
      <xdr:spPr>
        <a:xfrm>
          <a:off x="16129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144542</xdr:rowOff>
    </xdr:from>
    <xdr:ext cx="736600" cy="259045"/>
    <xdr:sp macro="" textlink="">
      <xdr:nvSpPr>
        <xdr:cNvPr id="271" name="テキスト ボックス 270"/>
        <xdr:cNvSpPr txBox="1"/>
      </xdr:nvSpPr>
      <xdr:spPr>
        <a:xfrm>
          <a:off x="15798800" y="1471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115824</xdr:rowOff>
    </xdr:from>
    <xdr:to>
      <xdr:col>22</xdr:col>
      <xdr:colOff>254000</xdr:colOff>
      <xdr:row>88</xdr:row>
      <xdr:rowOff>45974</xdr:rowOff>
    </xdr:to>
    <xdr:sp macro="" textlink="">
      <xdr:nvSpPr>
        <xdr:cNvPr id="272" name="円/楕円 271"/>
        <xdr:cNvSpPr/>
      </xdr:nvSpPr>
      <xdr:spPr>
        <a:xfrm>
          <a:off x="15240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30751</xdr:rowOff>
    </xdr:from>
    <xdr:ext cx="762000" cy="259045"/>
    <xdr:sp macro="" textlink="">
      <xdr:nvSpPr>
        <xdr:cNvPr id="273" name="テキスト ボックス 272"/>
        <xdr:cNvSpPr txBox="1"/>
      </xdr:nvSpPr>
      <xdr:spPr>
        <a:xfrm>
          <a:off x="14909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26415</xdr:rowOff>
    </xdr:from>
    <xdr:to>
      <xdr:col>21</xdr:col>
      <xdr:colOff>50800</xdr:colOff>
      <xdr:row>88</xdr:row>
      <xdr:rowOff>128015</xdr:rowOff>
    </xdr:to>
    <xdr:sp macro="" textlink="">
      <xdr:nvSpPr>
        <xdr:cNvPr id="274" name="円/楕円 273"/>
        <xdr:cNvSpPr/>
      </xdr:nvSpPr>
      <xdr:spPr>
        <a:xfrm>
          <a:off x="14351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112792</xdr:rowOff>
    </xdr:from>
    <xdr:ext cx="762000" cy="259045"/>
    <xdr:sp macro="" textlink="">
      <xdr:nvSpPr>
        <xdr:cNvPr id="275" name="テキスト ボックス 274"/>
        <xdr:cNvSpPr txBox="1"/>
      </xdr:nvSpPr>
      <xdr:spPr>
        <a:xfrm>
          <a:off x="14020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159513</xdr:rowOff>
    </xdr:from>
    <xdr:to>
      <xdr:col>19</xdr:col>
      <xdr:colOff>533400</xdr:colOff>
      <xdr:row>86</xdr:row>
      <xdr:rowOff>89663</xdr:rowOff>
    </xdr:to>
    <xdr:sp macro="" textlink="">
      <xdr:nvSpPr>
        <xdr:cNvPr id="276" name="円/楕円 275"/>
        <xdr:cNvSpPr/>
      </xdr:nvSpPr>
      <xdr:spPr>
        <a:xfrm>
          <a:off x="13462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74440</xdr:rowOff>
    </xdr:from>
    <xdr:ext cx="762000" cy="259045"/>
    <xdr:sp macro="" textlink="">
      <xdr:nvSpPr>
        <xdr:cNvPr id="277" name="テキスト ボックス 276"/>
        <xdr:cNvSpPr txBox="1"/>
      </xdr:nvSpPr>
      <xdr:spPr>
        <a:xfrm>
          <a:off x="13131800" y="14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類似団体内平均値を上回っている要因としては、給食センターや保育園</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民間委託が進んでいないことが考えられる。定員管理計画に基づき、職員数の適正化に取り組んでいる状況であるが、今後も新規採用の抑制や民間委託により、類似団体内平均値の水準に近づくよう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17780</xdr:rowOff>
    </xdr:from>
    <xdr:to>
      <xdr:col>24</xdr:col>
      <xdr:colOff>558800</xdr:colOff>
      <xdr:row>63</xdr:row>
      <xdr:rowOff>43978</xdr:rowOff>
    </xdr:to>
    <xdr:cxnSp macro="">
      <xdr:nvCxnSpPr>
        <xdr:cNvPr id="314" name="直線コネクタ 313"/>
        <xdr:cNvCxnSpPr/>
      </xdr:nvCxnSpPr>
      <xdr:spPr>
        <a:xfrm>
          <a:off x="16179800" y="10819130"/>
          <a:ext cx="8382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5"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10885</xdr:rowOff>
    </xdr:from>
    <xdr:to>
      <xdr:col>23</xdr:col>
      <xdr:colOff>406400</xdr:colOff>
      <xdr:row>63</xdr:row>
      <xdr:rowOff>17780</xdr:rowOff>
    </xdr:to>
    <xdr:cxnSp macro="">
      <xdr:nvCxnSpPr>
        <xdr:cNvPr id="317" name="直線コネクタ 316"/>
        <xdr:cNvCxnSpPr/>
      </xdr:nvCxnSpPr>
      <xdr:spPr>
        <a:xfrm>
          <a:off x="15290800" y="108122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19" name="テキスト ボックス 318"/>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166479</xdr:rowOff>
    </xdr:from>
    <xdr:to>
      <xdr:col>22</xdr:col>
      <xdr:colOff>203200</xdr:colOff>
      <xdr:row>63</xdr:row>
      <xdr:rowOff>10885</xdr:rowOff>
    </xdr:to>
    <xdr:cxnSp macro="">
      <xdr:nvCxnSpPr>
        <xdr:cNvPr id="320" name="直線コネクタ 319"/>
        <xdr:cNvCxnSpPr/>
      </xdr:nvCxnSpPr>
      <xdr:spPr>
        <a:xfrm>
          <a:off x="14401800" y="10796379"/>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2" name="テキスト ボックス 321"/>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127181</xdr:rowOff>
    </xdr:from>
    <xdr:to>
      <xdr:col>21</xdr:col>
      <xdr:colOff>0</xdr:colOff>
      <xdr:row>62</xdr:row>
      <xdr:rowOff>166479</xdr:rowOff>
    </xdr:to>
    <xdr:cxnSp macro="">
      <xdr:nvCxnSpPr>
        <xdr:cNvPr id="323" name="直線コネクタ 322"/>
        <xdr:cNvCxnSpPr/>
      </xdr:nvCxnSpPr>
      <xdr:spPr>
        <a:xfrm>
          <a:off x="13512800" y="10757081"/>
          <a:ext cx="889000" cy="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5" name="テキスト ボックス 324"/>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6" name="フローチャート : 判断 325"/>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21317</xdr:rowOff>
    </xdr:from>
    <xdr:ext cx="762000" cy="259045"/>
    <xdr:sp macro="" textlink="">
      <xdr:nvSpPr>
        <xdr:cNvPr id="327" name="テキスト ボックス 326"/>
        <xdr:cNvSpPr txBox="1"/>
      </xdr:nvSpPr>
      <xdr:spPr>
        <a:xfrm>
          <a:off x="13131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164628</xdr:rowOff>
    </xdr:from>
    <xdr:to>
      <xdr:col>24</xdr:col>
      <xdr:colOff>609600</xdr:colOff>
      <xdr:row>63</xdr:row>
      <xdr:rowOff>94778</xdr:rowOff>
    </xdr:to>
    <xdr:sp macro="" textlink="">
      <xdr:nvSpPr>
        <xdr:cNvPr id="333" name="円/楕円 332"/>
        <xdr:cNvSpPr/>
      </xdr:nvSpPr>
      <xdr:spPr>
        <a:xfrm>
          <a:off x="16967200" y="107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136705</xdr:rowOff>
    </xdr:from>
    <xdr:ext cx="762000" cy="259045"/>
    <xdr:sp macro="" textlink="">
      <xdr:nvSpPr>
        <xdr:cNvPr id="334" name="定員管理の状況該当値テキスト"/>
        <xdr:cNvSpPr txBox="1"/>
      </xdr:nvSpPr>
      <xdr:spPr>
        <a:xfrm>
          <a:off x="17106900" y="1076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138430</xdr:rowOff>
    </xdr:from>
    <xdr:to>
      <xdr:col>23</xdr:col>
      <xdr:colOff>457200</xdr:colOff>
      <xdr:row>63</xdr:row>
      <xdr:rowOff>68580</xdr:rowOff>
    </xdr:to>
    <xdr:sp macro="" textlink="">
      <xdr:nvSpPr>
        <xdr:cNvPr id="335" name="円/楕円 334"/>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53357</xdr:rowOff>
    </xdr:from>
    <xdr:ext cx="736600" cy="259045"/>
    <xdr:sp macro="" textlink="">
      <xdr:nvSpPr>
        <xdr:cNvPr id="336" name="テキスト ボックス 335"/>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131535</xdr:rowOff>
    </xdr:from>
    <xdr:to>
      <xdr:col>22</xdr:col>
      <xdr:colOff>254000</xdr:colOff>
      <xdr:row>63</xdr:row>
      <xdr:rowOff>61685</xdr:rowOff>
    </xdr:to>
    <xdr:sp macro="" textlink="">
      <xdr:nvSpPr>
        <xdr:cNvPr id="337" name="円/楕円 336"/>
        <xdr:cNvSpPr/>
      </xdr:nvSpPr>
      <xdr:spPr>
        <a:xfrm>
          <a:off x="15240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46462</xdr:rowOff>
    </xdr:from>
    <xdr:ext cx="762000" cy="259045"/>
    <xdr:sp macro="" textlink="">
      <xdr:nvSpPr>
        <xdr:cNvPr id="338" name="テキスト ボックス 337"/>
        <xdr:cNvSpPr txBox="1"/>
      </xdr:nvSpPr>
      <xdr:spPr>
        <a:xfrm>
          <a:off x="14909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115679</xdr:rowOff>
    </xdr:from>
    <xdr:to>
      <xdr:col>21</xdr:col>
      <xdr:colOff>50800</xdr:colOff>
      <xdr:row>63</xdr:row>
      <xdr:rowOff>45829</xdr:rowOff>
    </xdr:to>
    <xdr:sp macro="" textlink="">
      <xdr:nvSpPr>
        <xdr:cNvPr id="339" name="円/楕円 338"/>
        <xdr:cNvSpPr/>
      </xdr:nvSpPr>
      <xdr:spPr>
        <a:xfrm>
          <a:off x="14351000" y="107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30606</xdr:rowOff>
    </xdr:from>
    <xdr:ext cx="762000" cy="259045"/>
    <xdr:sp macro="" textlink="">
      <xdr:nvSpPr>
        <xdr:cNvPr id="340" name="テキスト ボックス 339"/>
        <xdr:cNvSpPr txBox="1"/>
      </xdr:nvSpPr>
      <xdr:spPr>
        <a:xfrm>
          <a:off x="14020800" y="1083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76381</xdr:rowOff>
    </xdr:from>
    <xdr:to>
      <xdr:col>19</xdr:col>
      <xdr:colOff>533400</xdr:colOff>
      <xdr:row>63</xdr:row>
      <xdr:rowOff>6531</xdr:rowOff>
    </xdr:to>
    <xdr:sp macro="" textlink="">
      <xdr:nvSpPr>
        <xdr:cNvPr id="341" name="円/楕円 340"/>
        <xdr:cNvSpPr/>
      </xdr:nvSpPr>
      <xdr:spPr>
        <a:xfrm>
          <a:off x="13462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162758</xdr:rowOff>
    </xdr:from>
    <xdr:ext cx="762000" cy="259045"/>
    <xdr:sp macro="" textlink="">
      <xdr:nvSpPr>
        <xdr:cNvPr id="342" name="テキスト ボックス 341"/>
        <xdr:cNvSpPr txBox="1"/>
      </xdr:nvSpPr>
      <xdr:spPr>
        <a:xfrm>
          <a:off x="13131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２２</a:t>
          </a:r>
          <a:r>
            <a:rPr lang="ja-JP" altLang="ja-JP" sz="1100" b="0" i="0" baseline="0">
              <a:solidFill>
                <a:schemeClr val="dk1"/>
              </a:solidFill>
              <a:effectLst/>
              <a:latin typeface="+mn-lt"/>
              <a:ea typeface="+mn-ea"/>
              <a:cs typeface="+mn-cs"/>
            </a:rPr>
            <a:t>年度に実施した</a:t>
          </a:r>
          <a:r>
            <a:rPr lang="ja-JP" altLang="en-US" sz="1100" b="0" i="0" baseline="0">
              <a:solidFill>
                <a:schemeClr val="dk1"/>
              </a:solidFill>
              <a:effectLst/>
              <a:latin typeface="+mn-lt"/>
              <a:ea typeface="+mn-ea"/>
              <a:cs typeface="+mn-cs"/>
            </a:rPr>
            <a:t>一般廃棄物処理施設整備事業に伴う町債の償還が開始されたことにより、</a:t>
          </a:r>
          <a:r>
            <a:rPr lang="ja-JP" altLang="ja-JP" sz="1100" b="0" i="0" baseline="0">
              <a:solidFill>
                <a:schemeClr val="dk1"/>
              </a:solidFill>
              <a:effectLst/>
              <a:latin typeface="+mn-lt"/>
              <a:ea typeface="+mn-ea"/>
              <a:cs typeface="+mn-cs"/>
            </a:rPr>
            <a:t>類似団体内平均値をやや上回っている。今後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、事業計画の整理・縮小を図</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町債発行の抑制に努めていく。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83312</xdr:rowOff>
    </xdr:from>
    <xdr:to>
      <xdr:col>24</xdr:col>
      <xdr:colOff>558800</xdr:colOff>
      <xdr:row>42</xdr:row>
      <xdr:rowOff>102616</xdr:rowOff>
    </xdr:to>
    <xdr:cxnSp macro="">
      <xdr:nvCxnSpPr>
        <xdr:cNvPr id="373" name="直線コネクタ 372"/>
        <xdr:cNvCxnSpPr/>
      </xdr:nvCxnSpPr>
      <xdr:spPr>
        <a:xfrm>
          <a:off x="16179800" y="72842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4"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83312</xdr:rowOff>
    </xdr:from>
    <xdr:to>
      <xdr:col>23</xdr:col>
      <xdr:colOff>406400</xdr:colOff>
      <xdr:row>42</xdr:row>
      <xdr:rowOff>88138</xdr:rowOff>
    </xdr:to>
    <xdr:cxnSp macro="">
      <xdr:nvCxnSpPr>
        <xdr:cNvPr id="376" name="直線コネクタ 375"/>
        <xdr:cNvCxnSpPr/>
      </xdr:nvCxnSpPr>
      <xdr:spPr>
        <a:xfrm flipV="1">
          <a:off x="15290800" y="72842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78" name="テキスト ボックス 377"/>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88138</xdr:rowOff>
    </xdr:to>
    <xdr:cxnSp macro="">
      <xdr:nvCxnSpPr>
        <xdr:cNvPr id="379" name="直線コネクタ 378"/>
        <xdr:cNvCxnSpPr/>
      </xdr:nvCxnSpPr>
      <xdr:spPr>
        <a:xfrm>
          <a:off x="14401800" y="72745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1" name="テキスト ボックス 380"/>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54356</xdr:rowOff>
    </xdr:from>
    <xdr:to>
      <xdr:col>21</xdr:col>
      <xdr:colOff>0</xdr:colOff>
      <xdr:row>42</xdr:row>
      <xdr:rowOff>73660</xdr:rowOff>
    </xdr:to>
    <xdr:cxnSp macro="">
      <xdr:nvCxnSpPr>
        <xdr:cNvPr id="382" name="直線コネクタ 381"/>
        <xdr:cNvCxnSpPr/>
      </xdr:nvCxnSpPr>
      <xdr:spPr>
        <a:xfrm>
          <a:off x="13512800" y="72552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4" name="テキスト ボックス 383"/>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6" name="テキスト ボックス 38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51816</xdr:rowOff>
    </xdr:from>
    <xdr:to>
      <xdr:col>24</xdr:col>
      <xdr:colOff>609600</xdr:colOff>
      <xdr:row>42</xdr:row>
      <xdr:rowOff>153416</xdr:rowOff>
    </xdr:to>
    <xdr:sp macro="" textlink="">
      <xdr:nvSpPr>
        <xdr:cNvPr id="392" name="円/楕円 391"/>
        <xdr:cNvSpPr/>
      </xdr:nvSpPr>
      <xdr:spPr>
        <a:xfrm>
          <a:off x="16967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23893</xdr:rowOff>
    </xdr:from>
    <xdr:ext cx="762000" cy="259045"/>
    <xdr:sp macro="" textlink="">
      <xdr:nvSpPr>
        <xdr:cNvPr id="393" name="公債費負担の状況該当値テキスト"/>
        <xdr:cNvSpPr txBox="1"/>
      </xdr:nvSpPr>
      <xdr:spPr>
        <a:xfrm>
          <a:off x="17106900" y="722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32512</xdr:rowOff>
    </xdr:from>
    <xdr:to>
      <xdr:col>23</xdr:col>
      <xdr:colOff>457200</xdr:colOff>
      <xdr:row>42</xdr:row>
      <xdr:rowOff>134112</xdr:rowOff>
    </xdr:to>
    <xdr:sp macro="" textlink="">
      <xdr:nvSpPr>
        <xdr:cNvPr id="394" name="円/楕円 393"/>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118889</xdr:rowOff>
    </xdr:from>
    <xdr:ext cx="736600" cy="259045"/>
    <xdr:sp macro="" textlink="">
      <xdr:nvSpPr>
        <xdr:cNvPr id="395" name="テキスト ボックス 394"/>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37338</xdr:rowOff>
    </xdr:from>
    <xdr:to>
      <xdr:col>22</xdr:col>
      <xdr:colOff>254000</xdr:colOff>
      <xdr:row>42</xdr:row>
      <xdr:rowOff>138938</xdr:rowOff>
    </xdr:to>
    <xdr:sp macro="" textlink="">
      <xdr:nvSpPr>
        <xdr:cNvPr id="396" name="円/楕円 395"/>
        <xdr:cNvSpPr/>
      </xdr:nvSpPr>
      <xdr:spPr>
        <a:xfrm>
          <a:off x="15240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123715</xdr:rowOff>
    </xdr:from>
    <xdr:ext cx="762000" cy="259045"/>
    <xdr:sp macro="" textlink="">
      <xdr:nvSpPr>
        <xdr:cNvPr id="397" name="テキスト ボックス 396"/>
        <xdr:cNvSpPr txBox="1"/>
      </xdr:nvSpPr>
      <xdr:spPr>
        <a:xfrm>
          <a:off x="14909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398" name="円/楕円 397"/>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99" name="テキスト ボックス 398"/>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400" name="円/楕円 399"/>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401" name="テキスト ボックス 400"/>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前年度に比べて</a:t>
          </a:r>
          <a:r>
            <a:rPr lang="ja-JP" altLang="en-US" sz="1100" b="0" i="0" baseline="0">
              <a:solidFill>
                <a:schemeClr val="dk1"/>
              </a:solidFill>
              <a:effectLst/>
              <a:latin typeface="+mn-lt"/>
              <a:ea typeface="+mn-ea"/>
              <a:cs typeface="+mn-cs"/>
            </a:rPr>
            <a:t>８．３</a:t>
          </a:r>
          <a:r>
            <a:rPr lang="ja-JP" altLang="ja-JP" sz="1100" b="0" i="0" baseline="0">
              <a:solidFill>
                <a:schemeClr val="dk1"/>
              </a:solidFill>
              <a:effectLst/>
              <a:latin typeface="+mn-lt"/>
              <a:ea typeface="+mn-ea"/>
              <a:cs typeface="+mn-cs"/>
            </a:rPr>
            <a:t>％増加しており、主な要因</a:t>
          </a:r>
          <a:r>
            <a:rPr lang="ja-JP" altLang="en-US" sz="1100" b="0" i="0" baseline="0">
              <a:solidFill>
                <a:schemeClr val="dk1"/>
              </a:solidFill>
              <a:effectLst/>
              <a:latin typeface="+mn-lt"/>
              <a:ea typeface="+mn-ea"/>
              <a:cs typeface="+mn-cs"/>
            </a:rPr>
            <a:t>として</a:t>
          </a:r>
          <a:r>
            <a:rPr lang="ja-JP" altLang="ja-JP" sz="1100" b="0" i="0" baseline="0">
              <a:solidFill>
                <a:schemeClr val="dk1"/>
              </a:solidFill>
              <a:effectLst/>
              <a:latin typeface="+mn-lt"/>
              <a:ea typeface="+mn-ea"/>
              <a:cs typeface="+mn-cs"/>
            </a:rPr>
            <a:t>は、防災行政無線デジタル化整備事業</a:t>
          </a:r>
          <a:r>
            <a:rPr lang="ja-JP" altLang="en-US" sz="1100" b="0" i="0" baseline="0">
              <a:solidFill>
                <a:schemeClr val="dk1"/>
              </a:solidFill>
              <a:effectLst/>
              <a:latin typeface="+mn-lt"/>
              <a:ea typeface="+mn-ea"/>
              <a:cs typeface="+mn-cs"/>
            </a:rPr>
            <a:t>や広田遺跡史跡整備等事業など</a:t>
          </a:r>
          <a:r>
            <a:rPr lang="ja-JP" altLang="ja-JP" sz="1100" b="0" i="0" baseline="0">
              <a:solidFill>
                <a:schemeClr val="dk1"/>
              </a:solidFill>
              <a:effectLst/>
              <a:latin typeface="+mn-lt"/>
              <a:ea typeface="+mn-ea"/>
              <a:cs typeface="+mn-cs"/>
            </a:rPr>
            <a:t>の大</a:t>
          </a:r>
          <a:r>
            <a:rPr lang="ja-JP" altLang="en-US" sz="1100" b="0" i="0" baseline="0">
              <a:solidFill>
                <a:schemeClr val="dk1"/>
              </a:solidFill>
              <a:effectLst/>
              <a:latin typeface="+mn-lt"/>
              <a:ea typeface="+mn-ea"/>
              <a:cs typeface="+mn-cs"/>
            </a:rPr>
            <a:t>型</a:t>
          </a:r>
          <a:r>
            <a:rPr lang="ja-JP" altLang="ja-JP" sz="1100" b="0" i="0" baseline="0">
              <a:solidFill>
                <a:schemeClr val="dk1"/>
              </a:solidFill>
              <a:effectLst/>
              <a:latin typeface="+mn-lt"/>
              <a:ea typeface="+mn-ea"/>
              <a:cs typeface="+mn-cs"/>
            </a:rPr>
            <a:t>事業の実施に</a:t>
          </a:r>
          <a:r>
            <a:rPr lang="ja-JP" altLang="en-US" sz="1100" b="0" i="0" baseline="0">
              <a:solidFill>
                <a:schemeClr val="dk1"/>
              </a:solidFill>
              <a:effectLst/>
              <a:latin typeface="+mn-lt"/>
              <a:ea typeface="+mn-ea"/>
              <a:cs typeface="+mn-cs"/>
            </a:rPr>
            <a:t>よる</a:t>
          </a:r>
          <a:r>
            <a:rPr lang="ja-JP" altLang="ja-JP" sz="1100" b="0" i="0" baseline="0">
              <a:solidFill>
                <a:schemeClr val="dk1"/>
              </a:solidFill>
              <a:effectLst/>
              <a:latin typeface="+mn-lt"/>
              <a:ea typeface="+mn-ea"/>
              <a:cs typeface="+mn-cs"/>
            </a:rPr>
            <a:t>地方債残高の増加</a:t>
          </a:r>
          <a:r>
            <a:rPr lang="ja-JP" altLang="en-US" sz="1100" b="0" i="0" baseline="0">
              <a:solidFill>
                <a:schemeClr val="dk1"/>
              </a:solidFill>
              <a:effectLst/>
              <a:latin typeface="+mn-lt"/>
              <a:ea typeface="+mn-ea"/>
              <a:cs typeface="+mn-cs"/>
            </a:rPr>
            <a:t>、財政調整基金及び減債基金の取崩しによる充当可能基金の減少が挙げられる。</a:t>
          </a:r>
          <a:r>
            <a:rPr lang="ja-JP" altLang="ja-JP" sz="1100" b="0" i="0" baseline="0">
              <a:solidFill>
                <a:schemeClr val="dk1"/>
              </a:solidFill>
              <a:effectLst/>
              <a:latin typeface="+mn-lt"/>
              <a:ea typeface="+mn-ea"/>
              <a:cs typeface="+mn-cs"/>
            </a:rPr>
            <a:t>今後は、公債費等義務的経費の削減を</a:t>
          </a:r>
          <a:r>
            <a:rPr lang="ja-JP" altLang="en-US" sz="1100" b="0" i="0" baseline="0">
              <a:solidFill>
                <a:schemeClr val="dk1"/>
              </a:solidFill>
              <a:effectLst/>
              <a:latin typeface="+mn-lt"/>
              <a:ea typeface="+mn-ea"/>
              <a:cs typeface="+mn-cs"/>
            </a:rPr>
            <a:t>中心とする行財政改革を進め</a:t>
          </a:r>
          <a:r>
            <a:rPr lang="ja-JP" altLang="ja-JP" sz="1100" b="0" i="0" baseline="0">
              <a:solidFill>
                <a:schemeClr val="dk1"/>
              </a:solidFill>
              <a:effectLst/>
              <a:latin typeface="+mn-lt"/>
              <a:ea typeface="+mn-ea"/>
              <a:cs typeface="+mn-cs"/>
            </a:rPr>
            <a:t>、財政の健全化に努める。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40882</xdr:rowOff>
    </xdr:from>
    <xdr:to>
      <xdr:col>24</xdr:col>
      <xdr:colOff>558800</xdr:colOff>
      <xdr:row>17</xdr:row>
      <xdr:rowOff>136253</xdr:rowOff>
    </xdr:to>
    <xdr:cxnSp macro="">
      <xdr:nvCxnSpPr>
        <xdr:cNvPr id="437" name="直線コネクタ 436"/>
        <xdr:cNvCxnSpPr/>
      </xdr:nvCxnSpPr>
      <xdr:spPr>
        <a:xfrm>
          <a:off x="16179800" y="2955532"/>
          <a:ext cx="8382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122706</xdr:rowOff>
    </xdr:from>
    <xdr:to>
      <xdr:col>23</xdr:col>
      <xdr:colOff>406400</xdr:colOff>
      <xdr:row>17</xdr:row>
      <xdr:rowOff>40882</xdr:rowOff>
    </xdr:to>
    <xdr:cxnSp macro="">
      <xdr:nvCxnSpPr>
        <xdr:cNvPr id="440" name="直線コネクタ 439"/>
        <xdr:cNvCxnSpPr/>
      </xdr:nvCxnSpPr>
      <xdr:spPr>
        <a:xfrm>
          <a:off x="15290800" y="2865906"/>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122706</xdr:rowOff>
    </xdr:from>
    <xdr:to>
      <xdr:col>22</xdr:col>
      <xdr:colOff>203200</xdr:colOff>
      <xdr:row>17</xdr:row>
      <xdr:rowOff>665</xdr:rowOff>
    </xdr:to>
    <xdr:cxnSp macro="">
      <xdr:nvCxnSpPr>
        <xdr:cNvPr id="443" name="直線コネクタ 442"/>
        <xdr:cNvCxnSpPr/>
      </xdr:nvCxnSpPr>
      <xdr:spPr>
        <a:xfrm flipV="1">
          <a:off x="14401800" y="2865906"/>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4" name="フローチャート : 判断 443"/>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5" name="テキスト ボックス 444"/>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61807</xdr:rowOff>
    </xdr:from>
    <xdr:to>
      <xdr:col>21</xdr:col>
      <xdr:colOff>0</xdr:colOff>
      <xdr:row>17</xdr:row>
      <xdr:rowOff>665</xdr:rowOff>
    </xdr:to>
    <xdr:cxnSp macro="">
      <xdr:nvCxnSpPr>
        <xdr:cNvPr id="446" name="直線コネクタ 445"/>
        <xdr:cNvCxnSpPr/>
      </xdr:nvCxnSpPr>
      <xdr:spPr>
        <a:xfrm>
          <a:off x="13512800" y="2805007"/>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7" name="フローチャート : 判断 446"/>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8" name="テキスト ボックス 447"/>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9" name="フローチャート : 判断 448"/>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0" name="テキスト ボックス 449"/>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85453</xdr:rowOff>
    </xdr:from>
    <xdr:to>
      <xdr:col>24</xdr:col>
      <xdr:colOff>609600</xdr:colOff>
      <xdr:row>18</xdr:row>
      <xdr:rowOff>15603</xdr:rowOff>
    </xdr:to>
    <xdr:sp macro="" textlink="">
      <xdr:nvSpPr>
        <xdr:cNvPr id="456" name="円/楕円 455"/>
        <xdr:cNvSpPr/>
      </xdr:nvSpPr>
      <xdr:spPr>
        <a:xfrm>
          <a:off x="169672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57530</xdr:rowOff>
    </xdr:from>
    <xdr:ext cx="762000" cy="259045"/>
    <xdr:sp macro="" textlink="">
      <xdr:nvSpPr>
        <xdr:cNvPr id="457" name="将来負担の状況該当値テキスト"/>
        <xdr:cNvSpPr txBox="1"/>
      </xdr:nvSpPr>
      <xdr:spPr>
        <a:xfrm>
          <a:off x="17106900" y="297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161532</xdr:rowOff>
    </xdr:from>
    <xdr:to>
      <xdr:col>23</xdr:col>
      <xdr:colOff>457200</xdr:colOff>
      <xdr:row>17</xdr:row>
      <xdr:rowOff>91682</xdr:rowOff>
    </xdr:to>
    <xdr:sp macro="" textlink="">
      <xdr:nvSpPr>
        <xdr:cNvPr id="458" name="円/楕円 457"/>
        <xdr:cNvSpPr/>
      </xdr:nvSpPr>
      <xdr:spPr>
        <a:xfrm>
          <a:off x="16129000" y="290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76459</xdr:rowOff>
    </xdr:from>
    <xdr:ext cx="736600" cy="259045"/>
    <xdr:sp macro="" textlink="">
      <xdr:nvSpPr>
        <xdr:cNvPr id="459" name="テキスト ボックス 458"/>
        <xdr:cNvSpPr txBox="1"/>
      </xdr:nvSpPr>
      <xdr:spPr>
        <a:xfrm>
          <a:off x="15798800" y="2991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71906</xdr:rowOff>
    </xdr:from>
    <xdr:to>
      <xdr:col>22</xdr:col>
      <xdr:colOff>254000</xdr:colOff>
      <xdr:row>17</xdr:row>
      <xdr:rowOff>2056</xdr:rowOff>
    </xdr:to>
    <xdr:sp macro="" textlink="">
      <xdr:nvSpPr>
        <xdr:cNvPr id="460" name="円/楕円 459"/>
        <xdr:cNvSpPr/>
      </xdr:nvSpPr>
      <xdr:spPr>
        <a:xfrm>
          <a:off x="15240000" y="28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158283</xdr:rowOff>
    </xdr:from>
    <xdr:ext cx="762000" cy="259045"/>
    <xdr:sp macro="" textlink="">
      <xdr:nvSpPr>
        <xdr:cNvPr id="461" name="テキスト ボックス 460"/>
        <xdr:cNvSpPr txBox="1"/>
      </xdr:nvSpPr>
      <xdr:spPr>
        <a:xfrm>
          <a:off x="14909800" y="29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121315</xdr:rowOff>
    </xdr:from>
    <xdr:to>
      <xdr:col>21</xdr:col>
      <xdr:colOff>50800</xdr:colOff>
      <xdr:row>17</xdr:row>
      <xdr:rowOff>51465</xdr:rowOff>
    </xdr:to>
    <xdr:sp macro="" textlink="">
      <xdr:nvSpPr>
        <xdr:cNvPr id="462" name="円/楕円 461"/>
        <xdr:cNvSpPr/>
      </xdr:nvSpPr>
      <xdr:spPr>
        <a:xfrm>
          <a:off x="14351000" y="28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36242</xdr:rowOff>
    </xdr:from>
    <xdr:ext cx="762000" cy="259045"/>
    <xdr:sp macro="" textlink="">
      <xdr:nvSpPr>
        <xdr:cNvPr id="463" name="テキスト ボックス 462"/>
        <xdr:cNvSpPr txBox="1"/>
      </xdr:nvSpPr>
      <xdr:spPr>
        <a:xfrm>
          <a:off x="14020800" y="295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11007</xdr:rowOff>
    </xdr:from>
    <xdr:to>
      <xdr:col>19</xdr:col>
      <xdr:colOff>533400</xdr:colOff>
      <xdr:row>16</xdr:row>
      <xdr:rowOff>112607</xdr:rowOff>
    </xdr:to>
    <xdr:sp macro="" textlink="">
      <xdr:nvSpPr>
        <xdr:cNvPr id="464" name="円/楕円 463"/>
        <xdr:cNvSpPr/>
      </xdr:nvSpPr>
      <xdr:spPr>
        <a:xfrm>
          <a:off x="13462000" y="27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97384</xdr:rowOff>
    </xdr:from>
    <xdr:ext cx="762000" cy="259045"/>
    <xdr:sp macro="" textlink="">
      <xdr:nvSpPr>
        <xdr:cNvPr id="465" name="テキスト ボックス 464"/>
        <xdr:cNvSpPr txBox="1"/>
      </xdr:nvSpPr>
      <xdr:spPr>
        <a:xfrm>
          <a:off x="13131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鹿児島県南種子町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5,978
5,962
110.36
5,421,206
5,365,379
46,529
3,127,159
6,700,236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内平均値を上回っている。人口千人当たり職員数やラスパイレス指数比較に見られるように、本町財政規模に対する人件費の割合は依然として高い現状である。今後とも適正な定員管理を行うとともに、行財政改革による効果的な職員配置等を積極的に行い、本町財政規模に見合う人件費へ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110998</xdr:rowOff>
    </xdr:from>
    <xdr:to>
      <xdr:col>7</xdr:col>
      <xdr:colOff>15875</xdr:colOff>
      <xdr:row>37</xdr:row>
      <xdr:rowOff>147574</xdr:rowOff>
    </xdr:to>
    <xdr:cxnSp macro="">
      <xdr:nvCxnSpPr>
        <xdr:cNvPr id="62" name="直線コネクタ 61"/>
        <xdr:cNvCxnSpPr/>
      </xdr:nvCxnSpPr>
      <xdr:spPr>
        <a:xfrm flipV="1">
          <a:off x="3987800" y="64546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147574</xdr:rowOff>
    </xdr:from>
    <xdr:to>
      <xdr:col>5</xdr:col>
      <xdr:colOff>549275</xdr:colOff>
      <xdr:row>38</xdr:row>
      <xdr:rowOff>21844</xdr:rowOff>
    </xdr:to>
    <xdr:cxnSp macro="">
      <xdr:nvCxnSpPr>
        <xdr:cNvPr id="65" name="直線コネクタ 64"/>
        <xdr:cNvCxnSpPr/>
      </xdr:nvCxnSpPr>
      <xdr:spPr>
        <a:xfrm flipV="1">
          <a:off x="3098800" y="6491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156718</xdr:rowOff>
    </xdr:from>
    <xdr:to>
      <xdr:col>4</xdr:col>
      <xdr:colOff>346075</xdr:colOff>
      <xdr:row>38</xdr:row>
      <xdr:rowOff>21844</xdr:rowOff>
    </xdr:to>
    <xdr:cxnSp macro="">
      <xdr:nvCxnSpPr>
        <xdr:cNvPr id="68" name="直線コネクタ 67"/>
        <xdr:cNvCxnSpPr/>
      </xdr:nvCxnSpPr>
      <xdr:spPr>
        <a:xfrm>
          <a:off x="2209800" y="6500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110998</xdr:rowOff>
    </xdr:from>
    <xdr:to>
      <xdr:col>3</xdr:col>
      <xdr:colOff>142875</xdr:colOff>
      <xdr:row>37</xdr:row>
      <xdr:rowOff>156718</xdr:rowOff>
    </xdr:to>
    <xdr:cxnSp macro="">
      <xdr:nvCxnSpPr>
        <xdr:cNvPr id="71" name="直線コネクタ 70"/>
        <xdr:cNvCxnSpPr/>
      </xdr:nvCxnSpPr>
      <xdr:spPr>
        <a:xfrm>
          <a:off x="1320800" y="6454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60198</xdr:rowOff>
    </xdr:from>
    <xdr:to>
      <xdr:col>7</xdr:col>
      <xdr:colOff>66675</xdr:colOff>
      <xdr:row>37</xdr:row>
      <xdr:rowOff>161798</xdr:rowOff>
    </xdr:to>
    <xdr:sp macro="" textlink="">
      <xdr:nvSpPr>
        <xdr:cNvPr id="81" name="円/楕円 80"/>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32275</xdr:rowOff>
    </xdr:from>
    <xdr:ext cx="762000" cy="259045"/>
    <xdr:sp macro="" textlink="">
      <xdr:nvSpPr>
        <xdr:cNvPr id="82" name="人件費該当値テキスト"/>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96774</xdr:rowOff>
    </xdr:from>
    <xdr:to>
      <xdr:col>5</xdr:col>
      <xdr:colOff>600075</xdr:colOff>
      <xdr:row>38</xdr:row>
      <xdr:rowOff>26924</xdr:rowOff>
    </xdr:to>
    <xdr:sp macro="" textlink="">
      <xdr:nvSpPr>
        <xdr:cNvPr id="83" name="円/楕円 82"/>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11701</xdr:rowOff>
    </xdr:from>
    <xdr:ext cx="736600" cy="259045"/>
    <xdr:sp macro="" textlink="">
      <xdr:nvSpPr>
        <xdr:cNvPr id="84" name="テキスト ボックス 83"/>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142494</xdr:rowOff>
    </xdr:from>
    <xdr:to>
      <xdr:col>4</xdr:col>
      <xdr:colOff>396875</xdr:colOff>
      <xdr:row>38</xdr:row>
      <xdr:rowOff>72644</xdr:rowOff>
    </xdr:to>
    <xdr:sp macro="" textlink="">
      <xdr:nvSpPr>
        <xdr:cNvPr id="85" name="円/楕円 84"/>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57421</xdr:rowOff>
    </xdr:from>
    <xdr:ext cx="762000" cy="259045"/>
    <xdr:sp macro="" textlink="">
      <xdr:nvSpPr>
        <xdr:cNvPr id="86" name="テキスト ボックス 85"/>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105918</xdr:rowOff>
    </xdr:from>
    <xdr:to>
      <xdr:col>3</xdr:col>
      <xdr:colOff>193675</xdr:colOff>
      <xdr:row>38</xdr:row>
      <xdr:rowOff>36068</xdr:rowOff>
    </xdr:to>
    <xdr:sp macro="" textlink="">
      <xdr:nvSpPr>
        <xdr:cNvPr id="87" name="円/楕円 86"/>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20845</xdr:rowOff>
    </xdr:from>
    <xdr:ext cx="762000" cy="259045"/>
    <xdr:sp macro="" textlink="">
      <xdr:nvSpPr>
        <xdr:cNvPr id="88" name="テキスト ボックス 87"/>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89" name="円/楕円 88"/>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90" name="テキスト ボックス 89"/>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物件費に係る経常収支比率は、前年度に比べて</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減少したものの</a:t>
          </a:r>
          <a:r>
            <a:rPr lang="ja-JP" altLang="ja-JP" sz="1100" b="0" i="0" baseline="0">
              <a:solidFill>
                <a:schemeClr val="dk1"/>
              </a:solidFill>
              <a:effectLst/>
              <a:latin typeface="+mn-lt"/>
              <a:ea typeface="+mn-ea"/>
              <a:cs typeface="+mn-cs"/>
            </a:rPr>
            <a:t>、類似団体内平均値を上回っている。畜産関連施設</a:t>
          </a:r>
          <a:r>
            <a:rPr lang="ja-JP" altLang="en-US" sz="1100" b="0" i="0" baseline="0">
              <a:solidFill>
                <a:schemeClr val="dk1"/>
              </a:solidFill>
              <a:effectLst/>
              <a:latin typeface="+mn-lt"/>
              <a:ea typeface="+mn-ea"/>
              <a:cs typeface="+mn-cs"/>
            </a:rPr>
            <a:t>、広田遺跡ミュージアム、観光物産館などの</a:t>
          </a:r>
          <a:r>
            <a:rPr lang="ja-JP" altLang="ja-JP" sz="1100" b="0" i="0" baseline="0">
              <a:solidFill>
                <a:schemeClr val="dk1"/>
              </a:solidFill>
              <a:effectLst/>
              <a:latin typeface="+mn-lt"/>
              <a:ea typeface="+mn-ea"/>
              <a:cs typeface="+mn-cs"/>
            </a:rPr>
            <a:t>建設に</a:t>
          </a:r>
          <a:r>
            <a:rPr lang="ja-JP" altLang="en-US" sz="1100" b="0" i="0" baseline="0">
              <a:solidFill>
                <a:schemeClr val="dk1"/>
              </a:solidFill>
              <a:effectLst/>
              <a:latin typeface="+mn-lt"/>
              <a:ea typeface="+mn-ea"/>
              <a:cs typeface="+mn-cs"/>
            </a:rPr>
            <a:t>伴う</a:t>
          </a:r>
          <a:r>
            <a:rPr lang="ja-JP" altLang="ja-JP" sz="1100" b="0" i="0" baseline="0">
              <a:solidFill>
                <a:schemeClr val="dk1"/>
              </a:solidFill>
              <a:effectLst/>
              <a:latin typeface="+mn-lt"/>
              <a:ea typeface="+mn-ea"/>
              <a:cs typeface="+mn-cs"/>
            </a:rPr>
            <a:t>管理経費等が増加しているため</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今後は、指定管理者制度の導入や民間</a:t>
          </a:r>
          <a:r>
            <a:rPr lang="ja-JP" altLang="en-US" sz="1100" b="0" i="0" baseline="0">
              <a:solidFill>
                <a:schemeClr val="dk1"/>
              </a:solidFill>
              <a:effectLst/>
              <a:latin typeface="+mn-lt"/>
              <a:ea typeface="+mn-ea"/>
              <a:cs typeface="+mn-cs"/>
            </a:rPr>
            <a:t>委託化を進め</a:t>
          </a:r>
          <a:r>
            <a:rPr lang="ja-JP" altLang="ja-JP" sz="1100" b="0" i="0" baseline="0">
              <a:solidFill>
                <a:schemeClr val="dk1"/>
              </a:solidFill>
              <a:effectLst/>
              <a:latin typeface="+mn-lt"/>
              <a:ea typeface="+mn-ea"/>
              <a:cs typeface="+mn-cs"/>
            </a:rPr>
            <a:t>、行財政改革への取組みを通じて物件費の</a:t>
          </a:r>
          <a:r>
            <a:rPr lang="ja-JP" altLang="en-US" sz="1100" b="0" i="0" baseline="0">
              <a:solidFill>
                <a:schemeClr val="dk1"/>
              </a:solidFill>
              <a:effectLst/>
              <a:latin typeface="+mn-lt"/>
              <a:ea typeface="+mn-ea"/>
              <a:cs typeface="+mn-cs"/>
            </a:rPr>
            <a:t>削減に努める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74422</xdr:rowOff>
    </xdr:from>
    <xdr:to>
      <xdr:col>24</xdr:col>
      <xdr:colOff>31750</xdr:colOff>
      <xdr:row>18</xdr:row>
      <xdr:rowOff>8128</xdr:rowOff>
    </xdr:to>
    <xdr:cxnSp macro="">
      <xdr:nvCxnSpPr>
        <xdr:cNvPr id="120" name="直線コネクタ 119"/>
        <xdr:cNvCxnSpPr/>
      </xdr:nvCxnSpPr>
      <xdr:spPr>
        <a:xfrm flipV="1">
          <a:off x="15671800" y="298907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147574</xdr:rowOff>
    </xdr:from>
    <xdr:to>
      <xdr:col>22</xdr:col>
      <xdr:colOff>565150</xdr:colOff>
      <xdr:row>18</xdr:row>
      <xdr:rowOff>8128</xdr:rowOff>
    </xdr:to>
    <xdr:cxnSp macro="">
      <xdr:nvCxnSpPr>
        <xdr:cNvPr id="123" name="直線コネクタ 122"/>
        <xdr:cNvCxnSpPr/>
      </xdr:nvCxnSpPr>
      <xdr:spPr>
        <a:xfrm>
          <a:off x="14782800" y="3062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147574</xdr:rowOff>
    </xdr:from>
    <xdr:to>
      <xdr:col>21</xdr:col>
      <xdr:colOff>361950</xdr:colOff>
      <xdr:row>17</xdr:row>
      <xdr:rowOff>156718</xdr:rowOff>
    </xdr:to>
    <xdr:cxnSp macro="">
      <xdr:nvCxnSpPr>
        <xdr:cNvPr id="126" name="直線コネクタ 125"/>
        <xdr:cNvCxnSpPr/>
      </xdr:nvCxnSpPr>
      <xdr:spPr>
        <a:xfrm flipV="1">
          <a:off x="13893800" y="3062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74422</xdr:rowOff>
    </xdr:from>
    <xdr:to>
      <xdr:col>20</xdr:col>
      <xdr:colOff>158750</xdr:colOff>
      <xdr:row>17</xdr:row>
      <xdr:rowOff>156718</xdr:rowOff>
    </xdr:to>
    <xdr:cxnSp macro="">
      <xdr:nvCxnSpPr>
        <xdr:cNvPr id="129" name="直線コネクタ 128"/>
        <xdr:cNvCxnSpPr/>
      </xdr:nvCxnSpPr>
      <xdr:spPr>
        <a:xfrm>
          <a:off x="13004800" y="29890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23622</xdr:rowOff>
    </xdr:from>
    <xdr:to>
      <xdr:col>24</xdr:col>
      <xdr:colOff>82550</xdr:colOff>
      <xdr:row>17</xdr:row>
      <xdr:rowOff>125222</xdr:rowOff>
    </xdr:to>
    <xdr:sp macro="" textlink="">
      <xdr:nvSpPr>
        <xdr:cNvPr id="139" name="円/楕円 138"/>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167149</xdr:rowOff>
    </xdr:from>
    <xdr:ext cx="762000" cy="259045"/>
    <xdr:sp macro="" textlink="">
      <xdr:nvSpPr>
        <xdr:cNvPr id="140" name="物件費該当値テキスト"/>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128778</xdr:rowOff>
    </xdr:from>
    <xdr:to>
      <xdr:col>22</xdr:col>
      <xdr:colOff>615950</xdr:colOff>
      <xdr:row>18</xdr:row>
      <xdr:rowOff>58928</xdr:rowOff>
    </xdr:to>
    <xdr:sp macro="" textlink="">
      <xdr:nvSpPr>
        <xdr:cNvPr id="141" name="円/楕円 140"/>
        <xdr:cNvSpPr/>
      </xdr:nvSpPr>
      <xdr:spPr>
        <a:xfrm>
          <a:off x="15621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43705</xdr:rowOff>
    </xdr:from>
    <xdr:ext cx="736600" cy="259045"/>
    <xdr:sp macro="" textlink="">
      <xdr:nvSpPr>
        <xdr:cNvPr id="142" name="テキスト ボックス 141"/>
        <xdr:cNvSpPr txBox="1"/>
      </xdr:nvSpPr>
      <xdr:spPr>
        <a:xfrm>
          <a:off x="15290800" y="312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96774</xdr:rowOff>
    </xdr:from>
    <xdr:to>
      <xdr:col>21</xdr:col>
      <xdr:colOff>412750</xdr:colOff>
      <xdr:row>18</xdr:row>
      <xdr:rowOff>26924</xdr:rowOff>
    </xdr:to>
    <xdr:sp macro="" textlink="">
      <xdr:nvSpPr>
        <xdr:cNvPr id="143" name="円/楕円 142"/>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11701</xdr:rowOff>
    </xdr:from>
    <xdr:ext cx="762000" cy="259045"/>
    <xdr:sp macro="" textlink="">
      <xdr:nvSpPr>
        <xdr:cNvPr id="144" name="テキスト ボックス 143"/>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105918</xdr:rowOff>
    </xdr:from>
    <xdr:to>
      <xdr:col>20</xdr:col>
      <xdr:colOff>209550</xdr:colOff>
      <xdr:row>18</xdr:row>
      <xdr:rowOff>36068</xdr:rowOff>
    </xdr:to>
    <xdr:sp macro="" textlink="">
      <xdr:nvSpPr>
        <xdr:cNvPr id="145" name="円/楕円 144"/>
        <xdr:cNvSpPr/>
      </xdr:nvSpPr>
      <xdr:spPr>
        <a:xfrm>
          <a:off x="13843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20845</xdr:rowOff>
    </xdr:from>
    <xdr:ext cx="762000" cy="259045"/>
    <xdr:sp macro="" textlink="">
      <xdr:nvSpPr>
        <xdr:cNvPr id="146" name="テキスト ボックス 145"/>
        <xdr:cNvSpPr txBox="1"/>
      </xdr:nvSpPr>
      <xdr:spPr>
        <a:xfrm>
          <a:off x="13512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23622</xdr:rowOff>
    </xdr:from>
    <xdr:to>
      <xdr:col>19</xdr:col>
      <xdr:colOff>6350</xdr:colOff>
      <xdr:row>17</xdr:row>
      <xdr:rowOff>125222</xdr:rowOff>
    </xdr:to>
    <xdr:sp macro="" textlink="">
      <xdr:nvSpPr>
        <xdr:cNvPr id="147" name="円/楕円 146"/>
        <xdr:cNvSpPr/>
      </xdr:nvSpPr>
      <xdr:spPr>
        <a:xfrm>
          <a:off x="12954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109999</xdr:rowOff>
    </xdr:from>
    <xdr:ext cx="762000" cy="259045"/>
    <xdr:sp macro="" textlink="">
      <xdr:nvSpPr>
        <xdr:cNvPr id="148" name="テキスト ボックス 147"/>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類似団体内平均値と同水準となっている。今後は少子高齢化の更なる進展や医療費の増加が見込まれるが、地域支援事業を積極的に推進して、高齢者の介護予防や自立支援を図り、財政を圧迫する増加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107950</xdr:rowOff>
    </xdr:to>
    <xdr:cxnSp macro="">
      <xdr:nvCxnSpPr>
        <xdr:cNvPr id="181" name="直線コネクタ 180"/>
        <xdr:cNvCxnSpPr/>
      </xdr:nvCxnSpPr>
      <xdr:spPr>
        <a:xfrm>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88900</xdr:rowOff>
    </xdr:to>
    <xdr:cxnSp macro="">
      <xdr:nvCxnSpPr>
        <xdr:cNvPr id="184" name="直線コネクタ 183"/>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88900</xdr:rowOff>
    </xdr:to>
    <xdr:cxnSp macro="">
      <xdr:nvCxnSpPr>
        <xdr:cNvPr id="187" name="直線コネクタ 186"/>
        <xdr:cNvCxnSpPr/>
      </xdr:nvCxnSpPr>
      <xdr:spPr>
        <a:xfrm>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146050</xdr:rowOff>
    </xdr:to>
    <xdr:cxnSp macro="">
      <xdr:nvCxnSpPr>
        <xdr:cNvPr id="190" name="直線コネクタ 189"/>
        <xdr:cNvCxnSpPr/>
      </xdr:nvCxnSpPr>
      <xdr:spPr>
        <a:xfrm flipV="1">
          <a:off x="1320800" y="9328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0" name="円/楕円 199"/>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29227</xdr:rowOff>
    </xdr:from>
    <xdr:ext cx="762000" cy="259045"/>
    <xdr:sp macro="" textlink="">
      <xdr:nvSpPr>
        <xdr:cNvPr id="201" name="扶助費該当値テキスト"/>
        <xdr:cNvSpPr txBox="1"/>
      </xdr:nvSpPr>
      <xdr:spPr>
        <a:xfrm>
          <a:off x="49149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2" name="円/楕円 201"/>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203" name="テキスト ボックス 202"/>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4" name="円/楕円 203"/>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124477</xdr:rowOff>
    </xdr:from>
    <xdr:ext cx="762000" cy="259045"/>
    <xdr:sp macro="" textlink="">
      <xdr:nvSpPr>
        <xdr:cNvPr id="205" name="テキスト ボックス 204"/>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06" name="円/楕円 205"/>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105427</xdr:rowOff>
    </xdr:from>
    <xdr:ext cx="762000" cy="259045"/>
    <xdr:sp macro="" textlink="">
      <xdr:nvSpPr>
        <xdr:cNvPr id="207" name="テキスト ボックス 206"/>
        <xdr:cNvSpPr txBox="1"/>
      </xdr:nvSpPr>
      <xdr:spPr>
        <a:xfrm>
          <a:off x="1828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8" name="円/楕円 207"/>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9" name="テキスト ボックス 208"/>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その他に係る経常収支比率は、前年度に比べて</a:t>
          </a:r>
          <a:r>
            <a:rPr lang="ja-JP" altLang="en-US" sz="1100" b="0" i="0" baseline="0">
              <a:solidFill>
                <a:schemeClr val="dk1"/>
              </a:solidFill>
              <a:effectLst/>
              <a:latin typeface="+mn-lt"/>
              <a:ea typeface="+mn-ea"/>
              <a:cs typeface="+mn-cs"/>
            </a:rPr>
            <a:t>０．４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減少しており</a:t>
          </a:r>
          <a:r>
            <a:rPr lang="ja-JP" altLang="ja-JP" sz="1100" b="0" i="0" baseline="0">
              <a:solidFill>
                <a:schemeClr val="dk1"/>
              </a:solidFill>
              <a:effectLst/>
              <a:latin typeface="+mn-lt"/>
              <a:ea typeface="+mn-ea"/>
              <a:cs typeface="+mn-cs"/>
            </a:rPr>
            <a:t>、類似団体内平均値を下回っている。その他を占める割合が高い繰出金については、簡易水道事業会計の維持管理経費の増加や国民健康保険事業会計の医療費増加など</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財政状態の悪化に伴い、赤字補てん的な繰出金が多額にな</a:t>
          </a:r>
          <a:r>
            <a:rPr lang="ja-JP" altLang="en-US" sz="1100" b="0" i="0" baseline="0">
              <a:solidFill>
                <a:schemeClr val="dk1"/>
              </a:solidFill>
              <a:effectLst/>
              <a:latin typeface="+mn-lt"/>
              <a:ea typeface="+mn-ea"/>
              <a:cs typeface="+mn-cs"/>
            </a:rPr>
            <a:t>っていることも要因として挙げられる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独立採算の原則に立ち返った料金の値上げによる健全化、保険料の適正化を図ることなどにより、一般会計の負担額を減らしていくよう努める。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18415</xdr:rowOff>
    </xdr:from>
    <xdr:to>
      <xdr:col>24</xdr:col>
      <xdr:colOff>31750</xdr:colOff>
      <xdr:row>57</xdr:row>
      <xdr:rowOff>41275</xdr:rowOff>
    </xdr:to>
    <xdr:cxnSp macro="">
      <xdr:nvCxnSpPr>
        <xdr:cNvPr id="237" name="直線コネクタ 236"/>
        <xdr:cNvCxnSpPr/>
      </xdr:nvCxnSpPr>
      <xdr:spPr>
        <a:xfrm flipV="1">
          <a:off x="15671800" y="97910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35560</xdr:rowOff>
    </xdr:from>
    <xdr:to>
      <xdr:col>22</xdr:col>
      <xdr:colOff>565150</xdr:colOff>
      <xdr:row>57</xdr:row>
      <xdr:rowOff>41275</xdr:rowOff>
    </xdr:to>
    <xdr:cxnSp macro="">
      <xdr:nvCxnSpPr>
        <xdr:cNvPr id="240" name="直線コネクタ 239"/>
        <xdr:cNvCxnSpPr/>
      </xdr:nvCxnSpPr>
      <xdr:spPr>
        <a:xfrm>
          <a:off x="14782800" y="98082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29845</xdr:rowOff>
    </xdr:from>
    <xdr:to>
      <xdr:col>21</xdr:col>
      <xdr:colOff>361950</xdr:colOff>
      <xdr:row>57</xdr:row>
      <xdr:rowOff>35560</xdr:rowOff>
    </xdr:to>
    <xdr:cxnSp macro="">
      <xdr:nvCxnSpPr>
        <xdr:cNvPr id="243" name="直線コネクタ 242"/>
        <xdr:cNvCxnSpPr/>
      </xdr:nvCxnSpPr>
      <xdr:spPr>
        <a:xfrm>
          <a:off x="13893800" y="98024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167005</xdr:rowOff>
    </xdr:from>
    <xdr:to>
      <xdr:col>20</xdr:col>
      <xdr:colOff>158750</xdr:colOff>
      <xdr:row>57</xdr:row>
      <xdr:rowOff>29845</xdr:rowOff>
    </xdr:to>
    <xdr:cxnSp macro="">
      <xdr:nvCxnSpPr>
        <xdr:cNvPr id="246" name="直線コネクタ 245"/>
        <xdr:cNvCxnSpPr/>
      </xdr:nvCxnSpPr>
      <xdr:spPr>
        <a:xfrm>
          <a:off x="13004800" y="9768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139065</xdr:rowOff>
    </xdr:from>
    <xdr:to>
      <xdr:col>24</xdr:col>
      <xdr:colOff>82550</xdr:colOff>
      <xdr:row>57</xdr:row>
      <xdr:rowOff>69215</xdr:rowOff>
    </xdr:to>
    <xdr:sp macro="" textlink="">
      <xdr:nvSpPr>
        <xdr:cNvPr id="256" name="円/楕円 255"/>
        <xdr:cNvSpPr/>
      </xdr:nvSpPr>
      <xdr:spPr>
        <a:xfrm>
          <a:off x="164592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155592</xdr:rowOff>
    </xdr:from>
    <xdr:ext cx="762000" cy="259045"/>
    <xdr:sp macro="" textlink="">
      <xdr:nvSpPr>
        <xdr:cNvPr id="257" name="その他該当値テキスト"/>
        <xdr:cNvSpPr txBox="1"/>
      </xdr:nvSpPr>
      <xdr:spPr>
        <a:xfrm>
          <a:off x="16598900" y="958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161925</xdr:rowOff>
    </xdr:from>
    <xdr:to>
      <xdr:col>22</xdr:col>
      <xdr:colOff>615950</xdr:colOff>
      <xdr:row>57</xdr:row>
      <xdr:rowOff>92075</xdr:rowOff>
    </xdr:to>
    <xdr:sp macro="" textlink="">
      <xdr:nvSpPr>
        <xdr:cNvPr id="258" name="円/楕円 257"/>
        <xdr:cNvSpPr/>
      </xdr:nvSpPr>
      <xdr:spPr>
        <a:xfrm>
          <a:off x="15621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102252</xdr:rowOff>
    </xdr:from>
    <xdr:ext cx="736600" cy="259045"/>
    <xdr:sp macro="" textlink="">
      <xdr:nvSpPr>
        <xdr:cNvPr id="259" name="テキスト ボックス 258"/>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156210</xdr:rowOff>
    </xdr:from>
    <xdr:to>
      <xdr:col>21</xdr:col>
      <xdr:colOff>412750</xdr:colOff>
      <xdr:row>57</xdr:row>
      <xdr:rowOff>86360</xdr:rowOff>
    </xdr:to>
    <xdr:sp macro="" textlink="">
      <xdr:nvSpPr>
        <xdr:cNvPr id="260" name="円/楕円 259"/>
        <xdr:cNvSpPr/>
      </xdr:nvSpPr>
      <xdr:spPr>
        <a:xfrm>
          <a:off x="14732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96537</xdr:rowOff>
    </xdr:from>
    <xdr:ext cx="762000" cy="259045"/>
    <xdr:sp macro="" textlink="">
      <xdr:nvSpPr>
        <xdr:cNvPr id="261" name="テキスト ボックス 260"/>
        <xdr:cNvSpPr txBox="1"/>
      </xdr:nvSpPr>
      <xdr:spPr>
        <a:xfrm>
          <a:off x="14401800" y="952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150495</xdr:rowOff>
    </xdr:from>
    <xdr:to>
      <xdr:col>20</xdr:col>
      <xdr:colOff>209550</xdr:colOff>
      <xdr:row>57</xdr:row>
      <xdr:rowOff>80645</xdr:rowOff>
    </xdr:to>
    <xdr:sp macro="" textlink="">
      <xdr:nvSpPr>
        <xdr:cNvPr id="262" name="円/楕円 261"/>
        <xdr:cNvSpPr/>
      </xdr:nvSpPr>
      <xdr:spPr>
        <a:xfrm>
          <a:off x="13843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90822</xdr:rowOff>
    </xdr:from>
    <xdr:ext cx="762000" cy="259045"/>
    <xdr:sp macro="" textlink="">
      <xdr:nvSpPr>
        <xdr:cNvPr id="263" name="テキスト ボックス 262"/>
        <xdr:cNvSpPr txBox="1"/>
      </xdr:nvSpPr>
      <xdr:spPr>
        <a:xfrm>
          <a:off x="13512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116205</xdr:rowOff>
    </xdr:from>
    <xdr:to>
      <xdr:col>19</xdr:col>
      <xdr:colOff>6350</xdr:colOff>
      <xdr:row>57</xdr:row>
      <xdr:rowOff>46355</xdr:rowOff>
    </xdr:to>
    <xdr:sp macro="" textlink="">
      <xdr:nvSpPr>
        <xdr:cNvPr id="264" name="円/楕円 263"/>
        <xdr:cNvSpPr/>
      </xdr:nvSpPr>
      <xdr:spPr>
        <a:xfrm>
          <a:off x="12954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56532</xdr:rowOff>
    </xdr:from>
    <xdr:ext cx="762000" cy="259045"/>
    <xdr:sp macro="" textlink="">
      <xdr:nvSpPr>
        <xdr:cNvPr id="265" name="テキスト ボックス 264"/>
        <xdr:cNvSpPr txBox="1"/>
      </xdr:nvSpPr>
      <xdr:spPr>
        <a:xfrm>
          <a:off x="12623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が類似団体内平均値を上回っているのは、一部事務組合への負担金や各種団体への補助金が多額になっているためである。今後は、一部事務組合の運営状況についてもコスト削減の助言など負担金の抑制に努めるとともに、外郭団体に対する補助金に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事業効果の検証等</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見直しや廃止を行</a:t>
          </a:r>
          <a:r>
            <a:rPr lang="ja-JP" altLang="en-US" sz="1100" b="0" i="0" baseline="0">
              <a:solidFill>
                <a:schemeClr val="dk1"/>
              </a:solidFill>
              <a:effectLst/>
              <a:latin typeface="+mn-lt"/>
              <a:ea typeface="+mn-ea"/>
              <a:cs typeface="+mn-cs"/>
            </a:rPr>
            <a:t>い、補助金等の抑制に努める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74749</xdr:rowOff>
    </xdr:from>
    <xdr:to>
      <xdr:col>24</xdr:col>
      <xdr:colOff>31750</xdr:colOff>
      <xdr:row>38</xdr:row>
      <xdr:rowOff>113937</xdr:rowOff>
    </xdr:to>
    <xdr:cxnSp macro="">
      <xdr:nvCxnSpPr>
        <xdr:cNvPr id="299" name="直線コネクタ 298"/>
        <xdr:cNvCxnSpPr/>
      </xdr:nvCxnSpPr>
      <xdr:spPr>
        <a:xfrm>
          <a:off x="15671800" y="658984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74749</xdr:rowOff>
    </xdr:from>
    <xdr:to>
      <xdr:col>22</xdr:col>
      <xdr:colOff>565150</xdr:colOff>
      <xdr:row>38</xdr:row>
      <xdr:rowOff>74749</xdr:rowOff>
    </xdr:to>
    <xdr:cxnSp macro="">
      <xdr:nvCxnSpPr>
        <xdr:cNvPr id="302" name="直線コネクタ 301"/>
        <xdr:cNvCxnSpPr/>
      </xdr:nvCxnSpPr>
      <xdr:spPr>
        <a:xfrm>
          <a:off x="14782800" y="6589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74749</xdr:rowOff>
    </xdr:from>
    <xdr:to>
      <xdr:col>21</xdr:col>
      <xdr:colOff>361950</xdr:colOff>
      <xdr:row>38</xdr:row>
      <xdr:rowOff>81280</xdr:rowOff>
    </xdr:to>
    <xdr:cxnSp macro="">
      <xdr:nvCxnSpPr>
        <xdr:cNvPr id="305" name="直線コネクタ 304"/>
        <xdr:cNvCxnSpPr/>
      </xdr:nvCxnSpPr>
      <xdr:spPr>
        <a:xfrm flipV="1">
          <a:off x="13893800" y="65898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81280</xdr:rowOff>
    </xdr:from>
    <xdr:to>
      <xdr:col>20</xdr:col>
      <xdr:colOff>158750</xdr:colOff>
      <xdr:row>39</xdr:row>
      <xdr:rowOff>33927</xdr:rowOff>
    </xdr:to>
    <xdr:cxnSp macro="">
      <xdr:nvCxnSpPr>
        <xdr:cNvPr id="308" name="直線コネクタ 307"/>
        <xdr:cNvCxnSpPr/>
      </xdr:nvCxnSpPr>
      <xdr:spPr>
        <a:xfrm flipV="1">
          <a:off x="13004800" y="659638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2" name="テキスト ボックス 31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63137</xdr:rowOff>
    </xdr:from>
    <xdr:to>
      <xdr:col>24</xdr:col>
      <xdr:colOff>82550</xdr:colOff>
      <xdr:row>38</xdr:row>
      <xdr:rowOff>164737</xdr:rowOff>
    </xdr:to>
    <xdr:sp macro="" textlink="">
      <xdr:nvSpPr>
        <xdr:cNvPr id="318" name="円/楕円 317"/>
        <xdr:cNvSpPr/>
      </xdr:nvSpPr>
      <xdr:spPr>
        <a:xfrm>
          <a:off x="164592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35214</xdr:rowOff>
    </xdr:from>
    <xdr:ext cx="762000" cy="259045"/>
    <xdr:sp macro="" textlink="">
      <xdr:nvSpPr>
        <xdr:cNvPr id="319" name="補助費等該当値テキスト"/>
        <xdr:cNvSpPr txBox="1"/>
      </xdr:nvSpPr>
      <xdr:spPr>
        <a:xfrm>
          <a:off x="16598900" y="655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23949</xdr:rowOff>
    </xdr:from>
    <xdr:to>
      <xdr:col>22</xdr:col>
      <xdr:colOff>615950</xdr:colOff>
      <xdr:row>38</xdr:row>
      <xdr:rowOff>125549</xdr:rowOff>
    </xdr:to>
    <xdr:sp macro="" textlink="">
      <xdr:nvSpPr>
        <xdr:cNvPr id="320" name="円/楕円 319"/>
        <xdr:cNvSpPr/>
      </xdr:nvSpPr>
      <xdr:spPr>
        <a:xfrm>
          <a:off x="15621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110326</xdr:rowOff>
    </xdr:from>
    <xdr:ext cx="736600" cy="259045"/>
    <xdr:sp macro="" textlink="">
      <xdr:nvSpPr>
        <xdr:cNvPr id="321" name="テキスト ボックス 320"/>
        <xdr:cNvSpPr txBox="1"/>
      </xdr:nvSpPr>
      <xdr:spPr>
        <a:xfrm>
          <a:off x="15290800" y="662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23949</xdr:rowOff>
    </xdr:from>
    <xdr:to>
      <xdr:col>21</xdr:col>
      <xdr:colOff>412750</xdr:colOff>
      <xdr:row>38</xdr:row>
      <xdr:rowOff>125549</xdr:rowOff>
    </xdr:to>
    <xdr:sp macro="" textlink="">
      <xdr:nvSpPr>
        <xdr:cNvPr id="322" name="円/楕円 321"/>
        <xdr:cNvSpPr/>
      </xdr:nvSpPr>
      <xdr:spPr>
        <a:xfrm>
          <a:off x="14732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110326</xdr:rowOff>
    </xdr:from>
    <xdr:ext cx="762000" cy="259045"/>
    <xdr:sp macro="" textlink="">
      <xdr:nvSpPr>
        <xdr:cNvPr id="323" name="テキスト ボックス 322"/>
        <xdr:cNvSpPr txBox="1"/>
      </xdr:nvSpPr>
      <xdr:spPr>
        <a:xfrm>
          <a:off x="14401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24" name="円/楕円 323"/>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25" name="テキスト ボックス 324"/>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154577</xdr:rowOff>
    </xdr:from>
    <xdr:to>
      <xdr:col>19</xdr:col>
      <xdr:colOff>6350</xdr:colOff>
      <xdr:row>39</xdr:row>
      <xdr:rowOff>84727</xdr:rowOff>
    </xdr:to>
    <xdr:sp macro="" textlink="">
      <xdr:nvSpPr>
        <xdr:cNvPr id="326" name="円/楕円 325"/>
        <xdr:cNvSpPr/>
      </xdr:nvSpPr>
      <xdr:spPr>
        <a:xfrm>
          <a:off x="12954000" y="66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69504</xdr:rowOff>
    </xdr:from>
    <xdr:ext cx="762000" cy="259045"/>
    <xdr:sp macro="" textlink="">
      <xdr:nvSpPr>
        <xdr:cNvPr id="327" name="テキスト ボックス 326"/>
        <xdr:cNvSpPr txBox="1"/>
      </xdr:nvSpPr>
      <xdr:spPr>
        <a:xfrm>
          <a:off x="12623800" y="67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公債費に係る経常収支比率は、前年度に比べて</a:t>
          </a:r>
          <a:r>
            <a:rPr lang="ja-JP" altLang="en-US" sz="1100" b="0" i="0" baseline="0">
              <a:solidFill>
                <a:schemeClr val="dk1"/>
              </a:solidFill>
              <a:effectLst/>
              <a:latin typeface="+mn-lt"/>
              <a:ea typeface="+mn-ea"/>
              <a:cs typeface="+mn-cs"/>
            </a:rPr>
            <a:t>１．８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増加しており</a:t>
          </a:r>
          <a:r>
            <a:rPr lang="ja-JP" altLang="ja-JP" sz="1100" b="0" i="0" baseline="0">
              <a:solidFill>
                <a:schemeClr val="dk1"/>
              </a:solidFill>
              <a:effectLst/>
              <a:latin typeface="+mn-lt"/>
              <a:ea typeface="+mn-ea"/>
              <a:cs typeface="+mn-cs"/>
            </a:rPr>
            <a:t>、類似団体内平均値を上回っている。今後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、中平小学校</a:t>
          </a:r>
          <a:r>
            <a:rPr lang="ja-JP" altLang="en-US" sz="1100" b="0" i="0" baseline="0">
              <a:solidFill>
                <a:schemeClr val="dk1"/>
              </a:solidFill>
              <a:effectLst/>
              <a:latin typeface="+mn-lt"/>
              <a:ea typeface="+mn-ea"/>
              <a:cs typeface="+mn-cs"/>
            </a:rPr>
            <a:t>校舎</a:t>
          </a:r>
          <a:r>
            <a:rPr lang="ja-JP" altLang="ja-JP" sz="1100" b="0" i="0" baseline="0">
              <a:solidFill>
                <a:schemeClr val="dk1"/>
              </a:solidFill>
              <a:effectLst/>
              <a:latin typeface="+mn-lt"/>
              <a:ea typeface="+mn-ea"/>
              <a:cs typeface="+mn-cs"/>
            </a:rPr>
            <a:t>建設事業</a:t>
          </a:r>
          <a:r>
            <a:rPr lang="ja-JP" altLang="en-US" sz="1100" b="0" i="0" baseline="0">
              <a:solidFill>
                <a:schemeClr val="dk1"/>
              </a:solidFill>
              <a:effectLst/>
              <a:latin typeface="+mn-lt"/>
              <a:ea typeface="+mn-ea"/>
              <a:cs typeface="+mn-cs"/>
            </a:rPr>
            <a:t>や広田遺跡史跡整備等事業などの</a:t>
          </a:r>
          <a:r>
            <a:rPr lang="ja-JP" altLang="ja-JP" sz="1100" b="0" i="0" baseline="0">
              <a:solidFill>
                <a:schemeClr val="dk1"/>
              </a:solidFill>
              <a:effectLst/>
              <a:latin typeface="+mn-lt"/>
              <a:ea typeface="+mn-ea"/>
              <a:cs typeface="+mn-cs"/>
            </a:rPr>
            <a:t>大型事業が集中したことにより</a:t>
          </a:r>
          <a:r>
            <a:rPr lang="ja-JP" altLang="en-US" sz="1100" b="0" i="0" baseline="0">
              <a:solidFill>
                <a:schemeClr val="dk1"/>
              </a:solidFill>
              <a:effectLst/>
              <a:latin typeface="+mn-lt"/>
              <a:ea typeface="+mn-ea"/>
              <a:cs typeface="+mn-cs"/>
            </a:rPr>
            <a:t>公債費の増加が見込まれ、非常に</a:t>
          </a:r>
          <a:r>
            <a:rPr lang="ja-JP" altLang="ja-JP" sz="1100" b="0" i="0" baseline="0">
              <a:solidFill>
                <a:schemeClr val="dk1"/>
              </a:solidFill>
              <a:effectLst/>
              <a:latin typeface="+mn-lt"/>
              <a:ea typeface="+mn-ea"/>
              <a:cs typeface="+mn-cs"/>
            </a:rPr>
            <a:t>厳しい財政運営となることが予想される。</a:t>
          </a:r>
          <a:r>
            <a:rPr lang="ja-JP" altLang="en-US" sz="1100" b="0" i="0" baseline="0">
              <a:solidFill>
                <a:schemeClr val="dk1"/>
              </a:solidFill>
              <a:effectLst/>
              <a:latin typeface="+mn-lt"/>
              <a:ea typeface="+mn-ea"/>
              <a:cs typeface="+mn-cs"/>
            </a:rPr>
            <a:t>事業計画の整理・縮小を図り、町債発行の抑制に努める。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14987</xdr:rowOff>
    </xdr:from>
    <xdr:to>
      <xdr:col>7</xdr:col>
      <xdr:colOff>15875</xdr:colOff>
      <xdr:row>79</xdr:row>
      <xdr:rowOff>97282</xdr:rowOff>
    </xdr:to>
    <xdr:cxnSp macro="">
      <xdr:nvCxnSpPr>
        <xdr:cNvPr id="357" name="直線コネクタ 356"/>
        <xdr:cNvCxnSpPr/>
      </xdr:nvCxnSpPr>
      <xdr:spPr>
        <a:xfrm>
          <a:off x="3987800" y="13559537"/>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14987</xdr:rowOff>
    </xdr:from>
    <xdr:to>
      <xdr:col>5</xdr:col>
      <xdr:colOff>549275</xdr:colOff>
      <xdr:row>79</xdr:row>
      <xdr:rowOff>19558</xdr:rowOff>
    </xdr:to>
    <xdr:cxnSp macro="">
      <xdr:nvCxnSpPr>
        <xdr:cNvPr id="360" name="直線コネクタ 359"/>
        <xdr:cNvCxnSpPr/>
      </xdr:nvCxnSpPr>
      <xdr:spPr>
        <a:xfrm flipV="1">
          <a:off x="3098800" y="13559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19558</xdr:rowOff>
    </xdr:from>
    <xdr:to>
      <xdr:col>4</xdr:col>
      <xdr:colOff>346075</xdr:colOff>
      <xdr:row>79</xdr:row>
      <xdr:rowOff>19558</xdr:rowOff>
    </xdr:to>
    <xdr:cxnSp macro="">
      <xdr:nvCxnSpPr>
        <xdr:cNvPr id="363" name="直線コネクタ 362"/>
        <xdr:cNvCxnSpPr/>
      </xdr:nvCxnSpPr>
      <xdr:spPr>
        <a:xfrm>
          <a:off x="2209800" y="13564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136144</xdr:rowOff>
    </xdr:from>
    <xdr:to>
      <xdr:col>3</xdr:col>
      <xdr:colOff>142875</xdr:colOff>
      <xdr:row>79</xdr:row>
      <xdr:rowOff>19558</xdr:rowOff>
    </xdr:to>
    <xdr:cxnSp macro="">
      <xdr:nvCxnSpPr>
        <xdr:cNvPr id="366" name="直線コネクタ 365"/>
        <xdr:cNvCxnSpPr/>
      </xdr:nvCxnSpPr>
      <xdr:spPr>
        <a:xfrm>
          <a:off x="1320800" y="135092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46482</xdr:rowOff>
    </xdr:from>
    <xdr:to>
      <xdr:col>7</xdr:col>
      <xdr:colOff>66675</xdr:colOff>
      <xdr:row>79</xdr:row>
      <xdr:rowOff>148082</xdr:rowOff>
    </xdr:to>
    <xdr:sp macro="" textlink="">
      <xdr:nvSpPr>
        <xdr:cNvPr id="376" name="円/楕円 375"/>
        <xdr:cNvSpPr/>
      </xdr:nvSpPr>
      <xdr:spPr>
        <a:xfrm>
          <a:off x="4775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18559</xdr:rowOff>
    </xdr:from>
    <xdr:ext cx="762000" cy="259045"/>
    <xdr:sp macro="" textlink="">
      <xdr:nvSpPr>
        <xdr:cNvPr id="377" name="公債費該当値テキスト"/>
        <xdr:cNvSpPr txBox="1"/>
      </xdr:nvSpPr>
      <xdr:spPr>
        <a:xfrm>
          <a:off x="4914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135637</xdr:rowOff>
    </xdr:from>
    <xdr:to>
      <xdr:col>5</xdr:col>
      <xdr:colOff>600075</xdr:colOff>
      <xdr:row>79</xdr:row>
      <xdr:rowOff>65787</xdr:rowOff>
    </xdr:to>
    <xdr:sp macro="" textlink="">
      <xdr:nvSpPr>
        <xdr:cNvPr id="378" name="円/楕円 377"/>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50564</xdr:rowOff>
    </xdr:from>
    <xdr:ext cx="736600" cy="259045"/>
    <xdr:sp macro="" textlink="">
      <xdr:nvSpPr>
        <xdr:cNvPr id="379" name="テキスト ボックス 378"/>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140208</xdr:rowOff>
    </xdr:from>
    <xdr:to>
      <xdr:col>4</xdr:col>
      <xdr:colOff>396875</xdr:colOff>
      <xdr:row>79</xdr:row>
      <xdr:rowOff>70358</xdr:rowOff>
    </xdr:to>
    <xdr:sp macro="" textlink="">
      <xdr:nvSpPr>
        <xdr:cNvPr id="380" name="円/楕円 379"/>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55135</xdr:rowOff>
    </xdr:from>
    <xdr:ext cx="762000" cy="259045"/>
    <xdr:sp macro="" textlink="">
      <xdr:nvSpPr>
        <xdr:cNvPr id="381" name="テキスト ボックス 380"/>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140208</xdr:rowOff>
    </xdr:from>
    <xdr:to>
      <xdr:col>3</xdr:col>
      <xdr:colOff>193675</xdr:colOff>
      <xdr:row>79</xdr:row>
      <xdr:rowOff>70358</xdr:rowOff>
    </xdr:to>
    <xdr:sp macro="" textlink="">
      <xdr:nvSpPr>
        <xdr:cNvPr id="382" name="円/楕円 381"/>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55135</xdr:rowOff>
    </xdr:from>
    <xdr:ext cx="762000" cy="259045"/>
    <xdr:sp macro="" textlink="">
      <xdr:nvSpPr>
        <xdr:cNvPr id="383" name="テキスト ボックス 382"/>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円/楕円 383"/>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5" name="テキスト ボックス 384"/>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公債費以外に係る経常収支比率が類似団体内平均値を上回っている。その主な要因は、人件費</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及び補助費等</a:t>
          </a:r>
          <a:r>
            <a:rPr lang="ja-JP" altLang="ja-JP" sz="1100" b="0" i="0" baseline="0">
              <a:solidFill>
                <a:schemeClr val="dk1"/>
              </a:solidFill>
              <a:effectLst/>
              <a:latin typeface="+mn-lt"/>
              <a:ea typeface="+mn-ea"/>
              <a:cs typeface="+mn-cs"/>
            </a:rPr>
            <a:t>の割合が高</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ことによるものである。</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定員管理</a:t>
          </a:r>
          <a:r>
            <a:rPr lang="ja-JP" altLang="en-US" sz="1100" b="0" i="0" baseline="0">
              <a:solidFill>
                <a:schemeClr val="dk1"/>
              </a:solidFill>
              <a:effectLst/>
              <a:latin typeface="+mn-lt"/>
              <a:ea typeface="+mn-ea"/>
              <a:cs typeface="+mn-cs"/>
            </a:rPr>
            <a:t>・給与の適正化、指定管理者制度の導入、補助金等の抑制などを図り、経常的</a:t>
          </a:r>
          <a:r>
            <a:rPr lang="ja-JP" altLang="ja-JP" sz="1100" b="0" i="0" baseline="0">
              <a:solidFill>
                <a:schemeClr val="dk1"/>
              </a:solidFill>
              <a:effectLst/>
              <a:latin typeface="+mn-lt"/>
              <a:ea typeface="+mn-ea"/>
              <a:cs typeface="+mn-cs"/>
            </a:rPr>
            <a:t>経費の削減</a:t>
          </a:r>
          <a:r>
            <a:rPr lang="ja-JP" altLang="en-US" sz="1100" b="0" i="0" baseline="0">
              <a:solidFill>
                <a:schemeClr val="dk1"/>
              </a:solidFill>
              <a:effectLst/>
              <a:latin typeface="+mn-lt"/>
              <a:ea typeface="+mn-ea"/>
              <a:cs typeface="+mn-cs"/>
            </a:rPr>
            <a:t>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149861</xdr:rowOff>
    </xdr:to>
    <xdr:cxnSp macro="">
      <xdr:nvCxnSpPr>
        <xdr:cNvPr id="420" name="直線コネクタ 419"/>
        <xdr:cNvCxnSpPr/>
      </xdr:nvCxnSpPr>
      <xdr:spPr>
        <a:xfrm flipV="1">
          <a:off x="15671800" y="130886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76</xdr:row>
      <xdr:rowOff>156392</xdr:rowOff>
    </xdr:to>
    <xdr:cxnSp macro="">
      <xdr:nvCxnSpPr>
        <xdr:cNvPr id="423" name="直線コネクタ 422"/>
        <xdr:cNvCxnSpPr/>
      </xdr:nvCxnSpPr>
      <xdr:spPr>
        <a:xfrm flipV="1">
          <a:off x="14782800" y="131800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133531</xdr:rowOff>
    </xdr:from>
    <xdr:to>
      <xdr:col>21</xdr:col>
      <xdr:colOff>361950</xdr:colOff>
      <xdr:row>76</xdr:row>
      <xdr:rowOff>156392</xdr:rowOff>
    </xdr:to>
    <xdr:cxnSp macro="">
      <xdr:nvCxnSpPr>
        <xdr:cNvPr id="426" name="直線コネクタ 425"/>
        <xdr:cNvCxnSpPr/>
      </xdr:nvCxnSpPr>
      <xdr:spPr>
        <a:xfrm>
          <a:off x="13893800" y="131637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97608</xdr:rowOff>
    </xdr:from>
    <xdr:to>
      <xdr:col>20</xdr:col>
      <xdr:colOff>158750</xdr:colOff>
      <xdr:row>76</xdr:row>
      <xdr:rowOff>133531</xdr:rowOff>
    </xdr:to>
    <xdr:cxnSp macro="">
      <xdr:nvCxnSpPr>
        <xdr:cNvPr id="429" name="直線コネクタ 428"/>
        <xdr:cNvCxnSpPr/>
      </xdr:nvCxnSpPr>
      <xdr:spPr>
        <a:xfrm>
          <a:off x="13004800" y="131278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9" name="円/楕円 438"/>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151147</xdr:rowOff>
    </xdr:from>
    <xdr:ext cx="762000" cy="259045"/>
    <xdr:sp macro="" textlink="">
      <xdr:nvSpPr>
        <xdr:cNvPr id="440" name="公債費以外該当値テキスト"/>
        <xdr:cNvSpPr txBox="1"/>
      </xdr:nvSpPr>
      <xdr:spPr>
        <a:xfrm>
          <a:off x="165989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41" name="円/楕円 440"/>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13988</xdr:rowOff>
    </xdr:from>
    <xdr:ext cx="736600" cy="259045"/>
    <xdr:sp macro="" textlink="">
      <xdr:nvSpPr>
        <xdr:cNvPr id="442" name="テキスト ボックス 441"/>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105592</xdr:rowOff>
    </xdr:from>
    <xdr:to>
      <xdr:col>21</xdr:col>
      <xdr:colOff>412750</xdr:colOff>
      <xdr:row>77</xdr:row>
      <xdr:rowOff>35742</xdr:rowOff>
    </xdr:to>
    <xdr:sp macro="" textlink="">
      <xdr:nvSpPr>
        <xdr:cNvPr id="443" name="円/楕円 442"/>
        <xdr:cNvSpPr/>
      </xdr:nvSpPr>
      <xdr:spPr>
        <a:xfrm>
          <a:off x="14732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20519</xdr:rowOff>
    </xdr:from>
    <xdr:ext cx="762000" cy="259045"/>
    <xdr:sp macro="" textlink="">
      <xdr:nvSpPr>
        <xdr:cNvPr id="444" name="テキスト ボックス 443"/>
        <xdr:cNvSpPr txBox="1"/>
      </xdr:nvSpPr>
      <xdr:spPr>
        <a:xfrm>
          <a:off x="14401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82731</xdr:rowOff>
    </xdr:from>
    <xdr:to>
      <xdr:col>20</xdr:col>
      <xdr:colOff>209550</xdr:colOff>
      <xdr:row>77</xdr:row>
      <xdr:rowOff>12881</xdr:rowOff>
    </xdr:to>
    <xdr:sp macro="" textlink="">
      <xdr:nvSpPr>
        <xdr:cNvPr id="445" name="円/楕円 444"/>
        <xdr:cNvSpPr/>
      </xdr:nvSpPr>
      <xdr:spPr>
        <a:xfrm>
          <a:off x="13843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169108</xdr:rowOff>
    </xdr:from>
    <xdr:ext cx="762000" cy="259045"/>
    <xdr:sp macro="" textlink="">
      <xdr:nvSpPr>
        <xdr:cNvPr id="446" name="テキスト ボックス 445"/>
        <xdr:cNvSpPr txBox="1"/>
      </xdr:nvSpPr>
      <xdr:spPr>
        <a:xfrm>
          <a:off x="13512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46808</xdr:rowOff>
    </xdr:from>
    <xdr:to>
      <xdr:col>19</xdr:col>
      <xdr:colOff>6350</xdr:colOff>
      <xdr:row>76</xdr:row>
      <xdr:rowOff>148408</xdr:rowOff>
    </xdr:to>
    <xdr:sp macro="" textlink="">
      <xdr:nvSpPr>
        <xdr:cNvPr id="447" name="円/楕円 446"/>
        <xdr:cNvSpPr/>
      </xdr:nvSpPr>
      <xdr:spPr>
        <a:xfrm>
          <a:off x="12954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133185</xdr:rowOff>
    </xdr:from>
    <xdr:ext cx="762000" cy="259045"/>
    <xdr:sp macro="" textlink="">
      <xdr:nvSpPr>
        <xdr:cNvPr id="448" name="テキスト ボックス 447"/>
        <xdr:cNvSpPr txBox="1"/>
      </xdr:nvSpPr>
      <xdr:spPr>
        <a:xfrm>
          <a:off x="12623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鹿児島県南種子町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130774</xdr:rowOff>
    </xdr:from>
    <xdr:to>
      <xdr:col>4</xdr:col>
      <xdr:colOff>1117600</xdr:colOff>
      <xdr:row>15</xdr:row>
      <xdr:rowOff>168933</xdr:rowOff>
    </xdr:to>
    <xdr:cxnSp macro="">
      <xdr:nvCxnSpPr>
        <xdr:cNvPr id="46" name="直線コネクタ 45"/>
        <xdr:cNvCxnSpPr/>
      </xdr:nvCxnSpPr>
      <xdr:spPr bwMode="auto">
        <a:xfrm flipV="1">
          <a:off x="5003800" y="2750149"/>
          <a:ext cx="647700" cy="38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156577</xdr:rowOff>
    </xdr:from>
    <xdr:to>
      <xdr:col>4</xdr:col>
      <xdr:colOff>469900</xdr:colOff>
      <xdr:row>15</xdr:row>
      <xdr:rowOff>168933</xdr:rowOff>
    </xdr:to>
    <xdr:cxnSp macro="">
      <xdr:nvCxnSpPr>
        <xdr:cNvPr id="49" name="直線コネクタ 48"/>
        <xdr:cNvCxnSpPr/>
      </xdr:nvCxnSpPr>
      <xdr:spPr bwMode="auto">
        <a:xfrm>
          <a:off x="4305300" y="2775952"/>
          <a:ext cx="698500" cy="12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156577</xdr:rowOff>
    </xdr:from>
    <xdr:to>
      <xdr:col>3</xdr:col>
      <xdr:colOff>904875</xdr:colOff>
      <xdr:row>15</xdr:row>
      <xdr:rowOff>171219</xdr:rowOff>
    </xdr:to>
    <xdr:cxnSp macro="">
      <xdr:nvCxnSpPr>
        <xdr:cNvPr id="52" name="直線コネクタ 51"/>
        <xdr:cNvCxnSpPr/>
      </xdr:nvCxnSpPr>
      <xdr:spPr bwMode="auto">
        <a:xfrm flipV="1">
          <a:off x="3606800" y="2775952"/>
          <a:ext cx="698500" cy="14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171219</xdr:rowOff>
    </xdr:from>
    <xdr:to>
      <xdr:col>3</xdr:col>
      <xdr:colOff>206375</xdr:colOff>
      <xdr:row>16</xdr:row>
      <xdr:rowOff>1495</xdr:rowOff>
    </xdr:to>
    <xdr:cxnSp macro="">
      <xdr:nvCxnSpPr>
        <xdr:cNvPr id="55" name="直線コネクタ 54"/>
        <xdr:cNvCxnSpPr/>
      </xdr:nvCxnSpPr>
      <xdr:spPr bwMode="auto">
        <a:xfrm flipV="1">
          <a:off x="2908300" y="2790594"/>
          <a:ext cx="698500" cy="1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79974</xdr:rowOff>
    </xdr:from>
    <xdr:to>
      <xdr:col>5</xdr:col>
      <xdr:colOff>34925</xdr:colOff>
      <xdr:row>16</xdr:row>
      <xdr:rowOff>10124</xdr:rowOff>
    </xdr:to>
    <xdr:sp macro="" textlink="">
      <xdr:nvSpPr>
        <xdr:cNvPr id="65" name="円/楕円 64"/>
        <xdr:cNvSpPr/>
      </xdr:nvSpPr>
      <xdr:spPr bwMode="auto">
        <a:xfrm>
          <a:off x="5600700" y="269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96501</xdr:rowOff>
    </xdr:from>
    <xdr:ext cx="762000" cy="259045"/>
    <xdr:sp macro="" textlink="">
      <xdr:nvSpPr>
        <xdr:cNvPr id="66" name="人口1人当たり決算額の推移該当値テキスト130"/>
        <xdr:cNvSpPr txBox="1"/>
      </xdr:nvSpPr>
      <xdr:spPr>
        <a:xfrm>
          <a:off x="5740400" y="254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207,673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118133</xdr:rowOff>
    </xdr:from>
    <xdr:to>
      <xdr:col>4</xdr:col>
      <xdr:colOff>520700</xdr:colOff>
      <xdr:row>16</xdr:row>
      <xdr:rowOff>48283</xdr:rowOff>
    </xdr:to>
    <xdr:sp macro="" textlink="">
      <xdr:nvSpPr>
        <xdr:cNvPr id="67" name="円/楕円 66"/>
        <xdr:cNvSpPr/>
      </xdr:nvSpPr>
      <xdr:spPr bwMode="auto">
        <a:xfrm>
          <a:off x="4953000" y="2737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58460</xdr:rowOff>
    </xdr:from>
    <xdr:ext cx="736600" cy="259045"/>
    <xdr:sp macro="" textlink="">
      <xdr:nvSpPr>
        <xdr:cNvPr id="68" name="テキスト ボックス 67"/>
        <xdr:cNvSpPr txBox="1"/>
      </xdr:nvSpPr>
      <xdr:spPr>
        <a:xfrm>
          <a:off x="4622800" y="25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200,996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105777</xdr:rowOff>
    </xdr:from>
    <xdr:to>
      <xdr:col>3</xdr:col>
      <xdr:colOff>955675</xdr:colOff>
      <xdr:row>16</xdr:row>
      <xdr:rowOff>35927</xdr:rowOff>
    </xdr:to>
    <xdr:sp macro="" textlink="">
      <xdr:nvSpPr>
        <xdr:cNvPr id="69" name="円/楕円 68"/>
        <xdr:cNvSpPr/>
      </xdr:nvSpPr>
      <xdr:spPr bwMode="auto">
        <a:xfrm>
          <a:off x="4254500" y="272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46104</xdr:rowOff>
    </xdr:from>
    <xdr:ext cx="762000" cy="259045"/>
    <xdr:sp macro="" textlink="">
      <xdr:nvSpPr>
        <xdr:cNvPr id="70" name="テキスト ボックス 69"/>
        <xdr:cNvSpPr txBox="1"/>
      </xdr:nvSpPr>
      <xdr:spPr>
        <a:xfrm>
          <a:off x="3924300" y="249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203,158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120419</xdr:rowOff>
    </xdr:from>
    <xdr:to>
      <xdr:col>3</xdr:col>
      <xdr:colOff>257175</xdr:colOff>
      <xdr:row>16</xdr:row>
      <xdr:rowOff>50569</xdr:rowOff>
    </xdr:to>
    <xdr:sp macro="" textlink="">
      <xdr:nvSpPr>
        <xdr:cNvPr id="71" name="円/楕円 70"/>
        <xdr:cNvSpPr/>
      </xdr:nvSpPr>
      <xdr:spPr bwMode="auto">
        <a:xfrm>
          <a:off x="3556000" y="273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60746</xdr:rowOff>
    </xdr:from>
    <xdr:ext cx="762000" cy="259045"/>
    <xdr:sp macro="" textlink="">
      <xdr:nvSpPr>
        <xdr:cNvPr id="72" name="テキスト ボックス 71"/>
        <xdr:cNvSpPr txBox="1"/>
      </xdr:nvSpPr>
      <xdr:spPr>
        <a:xfrm>
          <a:off x="3225800" y="250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200,596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122145</xdr:rowOff>
    </xdr:from>
    <xdr:to>
      <xdr:col>2</xdr:col>
      <xdr:colOff>692150</xdr:colOff>
      <xdr:row>16</xdr:row>
      <xdr:rowOff>52295</xdr:rowOff>
    </xdr:to>
    <xdr:sp macro="" textlink="">
      <xdr:nvSpPr>
        <xdr:cNvPr id="73" name="円/楕円 72"/>
        <xdr:cNvSpPr/>
      </xdr:nvSpPr>
      <xdr:spPr bwMode="auto">
        <a:xfrm>
          <a:off x="2857500" y="274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62472</xdr:rowOff>
    </xdr:from>
    <xdr:ext cx="762000" cy="259045"/>
    <xdr:sp macro="" textlink="">
      <xdr:nvSpPr>
        <xdr:cNvPr id="74" name="テキスト ボックス 73"/>
        <xdr:cNvSpPr txBox="1"/>
      </xdr:nvSpPr>
      <xdr:spPr>
        <a:xfrm>
          <a:off x="2527300" y="251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229654</xdr:rowOff>
    </xdr:from>
    <xdr:to>
      <xdr:col>4</xdr:col>
      <xdr:colOff>1117600</xdr:colOff>
      <xdr:row>34</xdr:row>
      <xdr:rowOff>290716</xdr:rowOff>
    </xdr:to>
    <xdr:cxnSp macro="">
      <xdr:nvCxnSpPr>
        <xdr:cNvPr id="107" name="直線コネクタ 106"/>
        <xdr:cNvCxnSpPr/>
      </xdr:nvCxnSpPr>
      <xdr:spPr bwMode="auto">
        <a:xfrm flipV="1">
          <a:off x="5003800" y="6497104"/>
          <a:ext cx="647700" cy="61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21417</xdr:rowOff>
    </xdr:from>
    <xdr:ext cx="762000" cy="259045"/>
    <xdr:sp macro="" textlink="">
      <xdr:nvSpPr>
        <xdr:cNvPr id="108" name="人口1人当たり決算額の推移平均値テキスト445"/>
        <xdr:cNvSpPr txBox="1"/>
      </xdr:nvSpPr>
      <xdr:spPr>
        <a:xfrm>
          <a:off x="5740400" y="663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283235</xdr:rowOff>
    </xdr:from>
    <xdr:to>
      <xdr:col>4</xdr:col>
      <xdr:colOff>469900</xdr:colOff>
      <xdr:row>34</xdr:row>
      <xdr:rowOff>290716</xdr:rowOff>
    </xdr:to>
    <xdr:cxnSp macro="">
      <xdr:nvCxnSpPr>
        <xdr:cNvPr id="110" name="直線コネクタ 109"/>
        <xdr:cNvCxnSpPr/>
      </xdr:nvCxnSpPr>
      <xdr:spPr bwMode="auto">
        <a:xfrm>
          <a:off x="4305300" y="6550685"/>
          <a:ext cx="698500" cy="7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283235</xdr:rowOff>
    </xdr:from>
    <xdr:to>
      <xdr:col>3</xdr:col>
      <xdr:colOff>904875</xdr:colOff>
      <xdr:row>34</xdr:row>
      <xdr:rowOff>291617</xdr:rowOff>
    </xdr:to>
    <xdr:cxnSp macro="">
      <xdr:nvCxnSpPr>
        <xdr:cNvPr id="113" name="直線コネクタ 112"/>
        <xdr:cNvCxnSpPr/>
      </xdr:nvCxnSpPr>
      <xdr:spPr bwMode="auto">
        <a:xfrm flipV="1">
          <a:off x="3606800" y="6550685"/>
          <a:ext cx="698500" cy="8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270701</xdr:rowOff>
    </xdr:from>
    <xdr:to>
      <xdr:col>3</xdr:col>
      <xdr:colOff>206375</xdr:colOff>
      <xdr:row>34</xdr:row>
      <xdr:rowOff>291617</xdr:rowOff>
    </xdr:to>
    <xdr:cxnSp macro="">
      <xdr:nvCxnSpPr>
        <xdr:cNvPr id="116" name="直線コネクタ 115"/>
        <xdr:cNvCxnSpPr/>
      </xdr:nvCxnSpPr>
      <xdr:spPr bwMode="auto">
        <a:xfrm>
          <a:off x="2908300" y="6538151"/>
          <a:ext cx="698500" cy="20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178854</xdr:rowOff>
    </xdr:from>
    <xdr:to>
      <xdr:col>5</xdr:col>
      <xdr:colOff>34925</xdr:colOff>
      <xdr:row>34</xdr:row>
      <xdr:rowOff>280454</xdr:rowOff>
    </xdr:to>
    <xdr:sp macro="" textlink="">
      <xdr:nvSpPr>
        <xdr:cNvPr id="126" name="円/楕円 125"/>
        <xdr:cNvSpPr/>
      </xdr:nvSpPr>
      <xdr:spPr bwMode="auto">
        <a:xfrm>
          <a:off x="5600700" y="6446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23931</xdr:rowOff>
    </xdr:from>
    <xdr:ext cx="762000" cy="259045"/>
    <xdr:sp macro="" textlink="">
      <xdr:nvSpPr>
        <xdr:cNvPr id="127" name="人口1人当たり決算額の推移該当値テキスト445"/>
        <xdr:cNvSpPr txBox="1"/>
      </xdr:nvSpPr>
      <xdr:spPr>
        <a:xfrm>
          <a:off x="5740400" y="629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53,417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239916</xdr:rowOff>
    </xdr:from>
    <xdr:to>
      <xdr:col>4</xdr:col>
      <xdr:colOff>520700</xdr:colOff>
      <xdr:row>34</xdr:row>
      <xdr:rowOff>341516</xdr:rowOff>
    </xdr:to>
    <xdr:sp macro="" textlink="">
      <xdr:nvSpPr>
        <xdr:cNvPr id="128" name="円/楕円 127"/>
        <xdr:cNvSpPr/>
      </xdr:nvSpPr>
      <xdr:spPr bwMode="auto">
        <a:xfrm>
          <a:off x="4953000" y="6507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8793</xdr:rowOff>
    </xdr:from>
    <xdr:ext cx="736600" cy="259045"/>
    <xdr:sp macro="" textlink="">
      <xdr:nvSpPr>
        <xdr:cNvPr id="129" name="テキスト ボックス 128"/>
        <xdr:cNvSpPr txBox="1"/>
      </xdr:nvSpPr>
      <xdr:spPr>
        <a:xfrm>
          <a:off x="4622800" y="62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48,609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232435</xdr:rowOff>
    </xdr:from>
    <xdr:to>
      <xdr:col>3</xdr:col>
      <xdr:colOff>955675</xdr:colOff>
      <xdr:row>34</xdr:row>
      <xdr:rowOff>334035</xdr:rowOff>
    </xdr:to>
    <xdr:sp macro="" textlink="">
      <xdr:nvSpPr>
        <xdr:cNvPr id="130" name="円/楕円 129"/>
        <xdr:cNvSpPr/>
      </xdr:nvSpPr>
      <xdr:spPr bwMode="auto">
        <a:xfrm>
          <a:off x="4254500" y="649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1312</xdr:rowOff>
    </xdr:from>
    <xdr:ext cx="762000" cy="259045"/>
    <xdr:sp macro="" textlink="">
      <xdr:nvSpPr>
        <xdr:cNvPr id="131" name="テキスト ボックス 130"/>
        <xdr:cNvSpPr txBox="1"/>
      </xdr:nvSpPr>
      <xdr:spPr>
        <a:xfrm>
          <a:off x="3924300" y="626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49,198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240817</xdr:rowOff>
    </xdr:from>
    <xdr:to>
      <xdr:col>3</xdr:col>
      <xdr:colOff>257175</xdr:colOff>
      <xdr:row>34</xdr:row>
      <xdr:rowOff>342417</xdr:rowOff>
    </xdr:to>
    <xdr:sp macro="" textlink="">
      <xdr:nvSpPr>
        <xdr:cNvPr id="132" name="円/楕円 131"/>
        <xdr:cNvSpPr/>
      </xdr:nvSpPr>
      <xdr:spPr bwMode="auto">
        <a:xfrm>
          <a:off x="3556000" y="650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9694</xdr:rowOff>
    </xdr:from>
    <xdr:ext cx="762000" cy="259045"/>
    <xdr:sp macro="" textlink="">
      <xdr:nvSpPr>
        <xdr:cNvPr id="133" name="テキスト ボックス 132"/>
        <xdr:cNvSpPr txBox="1"/>
      </xdr:nvSpPr>
      <xdr:spPr>
        <a:xfrm>
          <a:off x="3225800" y="62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48,538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219901</xdr:rowOff>
    </xdr:from>
    <xdr:to>
      <xdr:col>2</xdr:col>
      <xdr:colOff>692150</xdr:colOff>
      <xdr:row>34</xdr:row>
      <xdr:rowOff>321501</xdr:rowOff>
    </xdr:to>
    <xdr:sp macro="" textlink="">
      <xdr:nvSpPr>
        <xdr:cNvPr id="134" name="円/楕円 133"/>
        <xdr:cNvSpPr/>
      </xdr:nvSpPr>
      <xdr:spPr bwMode="auto">
        <a:xfrm>
          <a:off x="2857500" y="648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306278</xdr:rowOff>
    </xdr:from>
    <xdr:ext cx="762000" cy="259045"/>
    <xdr:sp macro="" textlink="">
      <xdr:nvSpPr>
        <xdr:cNvPr id="135" name="テキスト ボックス 134"/>
        <xdr:cNvSpPr txBox="1"/>
      </xdr:nvSpPr>
      <xdr:spPr>
        <a:xfrm>
          <a:off x="2527300" y="657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財政調整基金残高については、</a:t>
          </a:r>
          <a:r>
            <a:rPr lang="ja-JP" altLang="en-US" sz="1100" b="0" i="0" baseline="0">
              <a:solidFill>
                <a:schemeClr val="dk1"/>
              </a:solidFill>
              <a:effectLst/>
              <a:latin typeface="+mn-lt"/>
              <a:ea typeface="+mn-ea"/>
              <a:cs typeface="+mn-cs"/>
            </a:rPr>
            <a:t>平成２３年度以降は毎年取崩しを行っているため減少を続けている。実質収支額は、財政調整基金の取崩しにより黒字となっている。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また、平成２６年度の実質単年</a:t>
          </a:r>
          <a:r>
            <a:rPr lang="ja-JP" altLang="ja-JP" sz="1100" b="0" i="0" baseline="0">
              <a:solidFill>
                <a:schemeClr val="dk1"/>
              </a:solidFill>
              <a:effectLst/>
              <a:latin typeface="+mn-lt"/>
              <a:ea typeface="+mn-ea"/>
              <a:cs typeface="+mn-cs"/>
            </a:rPr>
            <a:t>度収支は▲</a:t>
          </a:r>
          <a:r>
            <a:rPr lang="ja-JP" altLang="en-US" sz="1100" b="0" i="0" baseline="0">
              <a:solidFill>
                <a:schemeClr val="dk1"/>
              </a:solidFill>
              <a:effectLst/>
              <a:latin typeface="+mn-lt"/>
              <a:ea typeface="+mn-ea"/>
              <a:cs typeface="+mn-cs"/>
            </a:rPr>
            <a:t>３．８４</a:t>
          </a:r>
          <a:r>
            <a:rPr lang="ja-JP" altLang="ja-JP" sz="1100" b="0" i="0" baseline="0">
              <a:solidFill>
                <a:schemeClr val="dk1"/>
              </a:solidFill>
              <a:effectLst/>
              <a:latin typeface="+mn-lt"/>
              <a:ea typeface="+mn-ea"/>
              <a:cs typeface="+mn-cs"/>
            </a:rPr>
            <a:t>％となっており、大型事業の完成に伴</a:t>
          </a:r>
          <a:r>
            <a:rPr lang="ja-JP" altLang="en-US" sz="1100" b="0" i="0" baseline="0">
              <a:solidFill>
                <a:schemeClr val="dk1"/>
              </a:solidFill>
              <a:effectLst/>
              <a:latin typeface="+mn-lt"/>
              <a:ea typeface="+mn-ea"/>
              <a:cs typeface="+mn-cs"/>
            </a:rPr>
            <a:t>う</a:t>
          </a:r>
          <a:r>
            <a:rPr lang="ja-JP" altLang="ja-JP" sz="1100" b="0" i="0" baseline="0">
              <a:solidFill>
                <a:schemeClr val="dk1"/>
              </a:solidFill>
              <a:effectLst/>
              <a:latin typeface="+mn-lt"/>
              <a:ea typeface="+mn-ea"/>
              <a:cs typeface="+mn-cs"/>
            </a:rPr>
            <a:t>管理経費等の経常的</a:t>
          </a:r>
          <a:r>
            <a:rPr lang="ja-JP" altLang="en-US" sz="1100" b="0" i="0" baseline="0">
              <a:solidFill>
                <a:schemeClr val="dk1"/>
              </a:solidFill>
              <a:effectLst/>
              <a:latin typeface="+mn-lt"/>
              <a:ea typeface="+mn-ea"/>
              <a:cs typeface="+mn-cs"/>
            </a:rPr>
            <a:t>経費が</a:t>
          </a:r>
          <a:r>
            <a:rPr lang="ja-JP" altLang="ja-JP" sz="1100" b="0" i="0" baseline="0">
              <a:solidFill>
                <a:schemeClr val="dk1"/>
              </a:solidFill>
              <a:effectLst/>
              <a:latin typeface="+mn-lt"/>
              <a:ea typeface="+mn-ea"/>
              <a:cs typeface="+mn-cs"/>
            </a:rPr>
            <a:t>増加していること</a:t>
          </a:r>
          <a:r>
            <a:rPr lang="ja-JP" altLang="en-US" sz="1100" b="0" i="0" baseline="0">
              <a:solidFill>
                <a:schemeClr val="dk1"/>
              </a:solidFill>
              <a:effectLst/>
              <a:latin typeface="+mn-lt"/>
              <a:ea typeface="+mn-ea"/>
              <a:cs typeface="+mn-cs"/>
            </a:rPr>
            <a:t>が要因として挙げられる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町税の徴収強化等の取組み、事務事業の見直し・統廃合など歳出の合理化等の行財政改革を推進し、</a:t>
          </a:r>
          <a:r>
            <a:rPr lang="ja-JP" altLang="ja-JP" sz="1100" b="0" i="0" baseline="0">
              <a:solidFill>
                <a:schemeClr val="dk1"/>
              </a:solidFill>
              <a:effectLst/>
              <a:latin typeface="+mn-lt"/>
              <a:ea typeface="+mn-ea"/>
              <a:cs typeface="+mn-cs"/>
            </a:rPr>
            <a:t>健全な</a:t>
          </a:r>
          <a:r>
            <a:rPr lang="ja-JP" altLang="en-US" sz="1100" b="0" i="0" baseline="0">
              <a:solidFill>
                <a:schemeClr val="dk1"/>
              </a:solidFill>
              <a:effectLst/>
              <a:latin typeface="+mn-lt"/>
              <a:ea typeface="+mn-ea"/>
              <a:cs typeface="+mn-cs"/>
            </a:rPr>
            <a:t>行財政</a:t>
          </a:r>
          <a:r>
            <a:rPr lang="ja-JP" altLang="ja-JP" sz="1100" b="0" i="0" baseline="0">
              <a:solidFill>
                <a:schemeClr val="dk1"/>
              </a:solidFill>
              <a:effectLst/>
              <a:latin typeface="+mn-lt"/>
              <a:ea typeface="+mn-ea"/>
              <a:cs typeface="+mn-cs"/>
            </a:rPr>
            <a:t>運営に努め</a:t>
          </a:r>
          <a:r>
            <a:rPr lang="ja-JP" altLang="en-US" sz="1100" b="0" i="0" baseline="0">
              <a:solidFill>
                <a:schemeClr val="dk1"/>
              </a:solidFill>
              <a:effectLst/>
              <a:latin typeface="+mn-lt"/>
              <a:ea typeface="+mn-ea"/>
              <a:cs typeface="+mn-cs"/>
            </a:rPr>
            <a:t>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連結実質赤字比率については、一般会計をはじめ各特別会計ともに黒字となっているが、各特別会計が黒字となっている要因は、一般会計からの繰出金による補てんに頼っているものである。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簡易水道事業特別会計においては、水道施設の老朽化に伴う維持管理経費の増加が予想されるため、独立採算制に立ち返った料金の値上げによる健全化を図る。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また、国民健康保険事業勘定特別会計においては、医療費の増加に伴う財政状態の悪化が予想されるため、予防対策を強化するとともに、保険料の適正化を図る。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元利償還金については、中平小学校</a:t>
          </a:r>
          <a:r>
            <a:rPr lang="ja-JP" altLang="en-US" sz="1100" b="0" i="0" baseline="0">
              <a:solidFill>
                <a:schemeClr val="dk1"/>
              </a:solidFill>
              <a:effectLst/>
              <a:latin typeface="+mn-lt"/>
              <a:ea typeface="+mn-ea"/>
              <a:cs typeface="+mn-cs"/>
            </a:rPr>
            <a:t>校舎</a:t>
          </a:r>
          <a:r>
            <a:rPr lang="ja-JP" altLang="ja-JP" sz="1100" b="0" i="0" baseline="0">
              <a:solidFill>
                <a:schemeClr val="dk1"/>
              </a:solidFill>
              <a:effectLst/>
              <a:latin typeface="+mn-lt"/>
              <a:ea typeface="+mn-ea"/>
              <a:cs typeface="+mn-cs"/>
            </a:rPr>
            <a:t>建設事業</a:t>
          </a:r>
          <a:r>
            <a:rPr lang="ja-JP" altLang="en-US" sz="1100" b="0" i="0" baseline="0">
              <a:solidFill>
                <a:schemeClr val="dk1"/>
              </a:solidFill>
              <a:effectLst/>
              <a:latin typeface="+mn-lt"/>
              <a:ea typeface="+mn-ea"/>
              <a:cs typeface="+mn-cs"/>
            </a:rPr>
            <a:t>や広田遺跡史跡整備等事業などの</a:t>
          </a:r>
          <a:r>
            <a:rPr lang="ja-JP" altLang="ja-JP" sz="1100" b="0" i="0" baseline="0">
              <a:solidFill>
                <a:schemeClr val="dk1"/>
              </a:solidFill>
              <a:effectLst/>
              <a:latin typeface="+mn-lt"/>
              <a:ea typeface="+mn-ea"/>
              <a:cs typeface="+mn-cs"/>
            </a:rPr>
            <a:t>大型事業が集中したことにより、今後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元金償還</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開始に伴い増加することが見込まれる。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交付税措置のある有利な</a:t>
          </a:r>
          <a:r>
            <a:rPr lang="ja-JP" altLang="en-US" sz="1100" b="0" i="0" baseline="0">
              <a:solidFill>
                <a:schemeClr val="dk1"/>
              </a:solidFill>
              <a:effectLst/>
              <a:latin typeface="+mn-lt"/>
              <a:ea typeface="+mn-ea"/>
              <a:cs typeface="+mn-cs"/>
            </a:rPr>
            <a:t>辺地対策事業債や</a:t>
          </a:r>
          <a:r>
            <a:rPr lang="ja-JP" altLang="ja-JP" sz="1100" b="0" i="0" baseline="0">
              <a:solidFill>
                <a:schemeClr val="dk1"/>
              </a:solidFill>
              <a:effectLst/>
              <a:latin typeface="+mn-lt"/>
              <a:ea typeface="+mn-ea"/>
              <a:cs typeface="+mn-cs"/>
            </a:rPr>
            <a:t>過疎対策事業債を活用するとともに、事業計画</a:t>
          </a:r>
          <a:r>
            <a:rPr lang="ja-JP" altLang="en-US" sz="1100" b="0" i="0" baseline="0">
              <a:solidFill>
                <a:schemeClr val="dk1"/>
              </a:solidFill>
              <a:effectLst/>
              <a:latin typeface="+mn-lt"/>
              <a:ea typeface="+mn-ea"/>
              <a:cs typeface="+mn-cs"/>
            </a:rPr>
            <a:t>の整理・縮小を図り、町</a:t>
          </a:r>
          <a:r>
            <a:rPr lang="ja-JP" altLang="ja-JP" sz="1100" b="0" i="0" baseline="0">
              <a:solidFill>
                <a:schemeClr val="dk1"/>
              </a:solidFill>
              <a:effectLst/>
              <a:latin typeface="+mn-lt"/>
              <a:ea typeface="+mn-ea"/>
              <a:cs typeface="+mn-cs"/>
            </a:rPr>
            <a:t>債の新規発行を伴う普通建設事業を抑制するなど、公債費負担の適正化を図る。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地方債現在高の増加により将来負担比率の分子が増加している。主な要因は、防災行政無線デジタル化整備事業</a:t>
          </a:r>
          <a:r>
            <a:rPr lang="ja-JP" altLang="en-US" sz="1100" b="0" i="0" baseline="0">
              <a:solidFill>
                <a:schemeClr val="dk1"/>
              </a:solidFill>
              <a:effectLst/>
              <a:latin typeface="+mn-lt"/>
              <a:ea typeface="+mn-ea"/>
              <a:cs typeface="+mn-cs"/>
            </a:rPr>
            <a:t>や広田遺跡史跡整備等事業など</a:t>
          </a:r>
          <a:r>
            <a:rPr lang="ja-JP" altLang="ja-JP" sz="1100" b="0" i="0" baseline="0">
              <a:solidFill>
                <a:schemeClr val="dk1"/>
              </a:solidFill>
              <a:effectLst/>
              <a:latin typeface="+mn-lt"/>
              <a:ea typeface="+mn-ea"/>
              <a:cs typeface="+mn-cs"/>
            </a:rPr>
            <a:t>の大</a:t>
          </a:r>
          <a:r>
            <a:rPr lang="ja-JP" altLang="en-US" sz="1100" b="0" i="0" baseline="0">
              <a:solidFill>
                <a:schemeClr val="dk1"/>
              </a:solidFill>
              <a:effectLst/>
              <a:latin typeface="+mn-lt"/>
              <a:ea typeface="+mn-ea"/>
              <a:cs typeface="+mn-cs"/>
            </a:rPr>
            <a:t>型</a:t>
          </a:r>
          <a:r>
            <a:rPr lang="ja-JP" altLang="ja-JP" sz="1100" b="0" i="0" baseline="0">
              <a:solidFill>
                <a:schemeClr val="dk1"/>
              </a:solidFill>
              <a:effectLst/>
              <a:latin typeface="+mn-lt"/>
              <a:ea typeface="+mn-ea"/>
              <a:cs typeface="+mn-cs"/>
            </a:rPr>
            <a:t>事業の実施に</a:t>
          </a:r>
          <a:r>
            <a:rPr lang="ja-JP" altLang="en-US" sz="1100" b="0" i="0" baseline="0">
              <a:solidFill>
                <a:schemeClr val="dk1"/>
              </a:solidFill>
              <a:effectLst/>
              <a:latin typeface="+mn-lt"/>
              <a:ea typeface="+mn-ea"/>
              <a:cs typeface="+mn-cs"/>
            </a:rPr>
            <a:t>よる</a:t>
          </a:r>
          <a:r>
            <a:rPr lang="ja-JP" altLang="ja-JP" sz="1100" b="0" i="0" baseline="0">
              <a:solidFill>
                <a:schemeClr val="dk1"/>
              </a:solidFill>
              <a:effectLst/>
              <a:latin typeface="+mn-lt"/>
              <a:ea typeface="+mn-ea"/>
              <a:cs typeface="+mn-cs"/>
            </a:rPr>
            <a:t>地方債残高の増加によるものである。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今後は、交付税措置のある有利な</a:t>
          </a:r>
          <a:r>
            <a:rPr lang="ja-JP" altLang="en-US" sz="1100" b="0" i="0" baseline="0">
              <a:solidFill>
                <a:schemeClr val="dk1"/>
              </a:solidFill>
              <a:effectLst/>
              <a:latin typeface="+mn-lt"/>
              <a:ea typeface="+mn-ea"/>
              <a:cs typeface="+mn-cs"/>
            </a:rPr>
            <a:t>辺地</a:t>
          </a:r>
          <a:r>
            <a:rPr lang="ja-JP" altLang="ja-JP" sz="1100" b="0" i="0" baseline="0">
              <a:solidFill>
                <a:schemeClr val="dk1"/>
              </a:solidFill>
              <a:effectLst/>
              <a:latin typeface="+mn-lt"/>
              <a:ea typeface="+mn-ea"/>
              <a:cs typeface="+mn-cs"/>
            </a:rPr>
            <a:t>対策事業債や</a:t>
          </a:r>
          <a:r>
            <a:rPr lang="ja-JP" altLang="en-US" sz="1100" b="0" i="0" baseline="0">
              <a:solidFill>
                <a:schemeClr val="dk1"/>
              </a:solidFill>
              <a:effectLst/>
              <a:latin typeface="+mn-lt"/>
              <a:ea typeface="+mn-ea"/>
              <a:cs typeface="+mn-cs"/>
            </a:rPr>
            <a:t>過疎</a:t>
          </a:r>
          <a:r>
            <a:rPr lang="ja-JP" altLang="ja-JP" sz="1100" b="0" i="0" baseline="0">
              <a:solidFill>
                <a:schemeClr val="dk1"/>
              </a:solidFill>
              <a:effectLst/>
              <a:latin typeface="+mn-lt"/>
              <a:ea typeface="+mn-ea"/>
              <a:cs typeface="+mn-cs"/>
            </a:rPr>
            <a:t>対策事業債を活用し、充当可能財源等の確保を目指すとともに、</a:t>
          </a:r>
          <a:r>
            <a:rPr lang="ja-JP" altLang="en-US" sz="1100" b="0" i="0" baseline="0">
              <a:solidFill>
                <a:schemeClr val="dk1"/>
              </a:solidFill>
              <a:effectLst/>
              <a:latin typeface="+mn-lt"/>
              <a:ea typeface="+mn-ea"/>
              <a:cs typeface="+mn-cs"/>
            </a:rPr>
            <a:t>町</a:t>
          </a:r>
          <a:r>
            <a:rPr lang="ja-JP" altLang="ja-JP" sz="1100" b="0" i="0" baseline="0">
              <a:solidFill>
                <a:schemeClr val="dk1"/>
              </a:solidFill>
              <a:effectLst/>
              <a:latin typeface="+mn-lt"/>
              <a:ea typeface="+mn-ea"/>
              <a:cs typeface="+mn-cs"/>
            </a:rPr>
            <a:t>債発行額の抑制、加入する一部事務組合の状況を踏まえ適正な数値の維持を図るなど</a:t>
          </a:r>
          <a:r>
            <a:rPr lang="ja-JP" altLang="en-US" sz="1100" b="0" i="0" baseline="0">
              <a:solidFill>
                <a:schemeClr val="dk1"/>
              </a:solidFill>
              <a:effectLst/>
              <a:latin typeface="+mn-lt"/>
              <a:ea typeface="+mn-ea"/>
              <a:cs typeface="+mn-cs"/>
            </a:rPr>
            <a:t>、将来負担を考慮しながら</a:t>
          </a:r>
          <a:r>
            <a:rPr lang="ja-JP" altLang="ja-JP" sz="1100" b="0" i="0" baseline="0">
              <a:solidFill>
                <a:schemeClr val="dk1"/>
              </a:solidFill>
              <a:effectLst/>
              <a:latin typeface="+mn-lt"/>
              <a:ea typeface="+mn-ea"/>
              <a:cs typeface="+mn-cs"/>
            </a:rPr>
            <a:t>計画的な財政運営に努める。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5421206</v>
      </c>
      <c r="BO4" s="379"/>
      <c r="BP4" s="379"/>
      <c r="BQ4" s="379"/>
      <c r="BR4" s="379"/>
      <c r="BS4" s="379"/>
      <c r="BT4" s="379"/>
      <c r="BU4" s="380"/>
      <c r="BV4" s="378">
        <v>5514313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1.5</v>
      </c>
      <c r="CU4" s="556"/>
      <c r="CV4" s="556"/>
      <c r="CW4" s="556"/>
      <c r="CX4" s="556"/>
      <c r="CY4" s="556"/>
      <c r="CZ4" s="556"/>
      <c r="DA4" s="557"/>
      <c r="DB4" s="555">
        <v>1.3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5365379</v>
      </c>
      <c r="BO5" s="384"/>
      <c r="BP5" s="384"/>
      <c r="BQ5" s="384"/>
      <c r="BR5" s="384"/>
      <c r="BS5" s="384"/>
      <c r="BT5" s="384"/>
      <c r="BU5" s="385"/>
      <c r="BV5" s="383">
        <v>5466093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92.5</v>
      </c>
      <c r="CU5" s="354"/>
      <c r="CV5" s="354"/>
      <c r="CW5" s="354"/>
      <c r="CX5" s="354"/>
      <c r="CY5" s="354"/>
      <c r="CZ5" s="354"/>
      <c r="DA5" s="355"/>
      <c r="DB5" s="353">
        <v>93.5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55827</v>
      </c>
      <c r="BO6" s="384"/>
      <c r="BP6" s="384"/>
      <c r="BQ6" s="384"/>
      <c r="BR6" s="384"/>
      <c r="BS6" s="384"/>
      <c r="BT6" s="384"/>
      <c r="BU6" s="385"/>
      <c r="BV6" s="383">
        <v>48220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97.9</v>
      </c>
      <c r="CU6" s="530"/>
      <c r="CV6" s="530"/>
      <c r="CW6" s="530"/>
      <c r="CX6" s="530"/>
      <c r="CY6" s="530"/>
      <c r="CZ6" s="530"/>
      <c r="DA6" s="531"/>
      <c r="DB6" s="529">
        <v>99.2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9298</v>
      </c>
      <c r="BO7" s="384"/>
      <c r="BP7" s="384"/>
      <c r="BQ7" s="384"/>
      <c r="BR7" s="384"/>
      <c r="BS7" s="384"/>
      <c r="BT7" s="384"/>
      <c r="BU7" s="385"/>
      <c r="BV7" s="383">
        <v>8461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3127159</v>
      </c>
      <c r="CU7" s="384"/>
      <c r="CV7" s="384"/>
      <c r="CW7" s="384"/>
      <c r="CX7" s="384"/>
      <c r="CY7" s="384"/>
      <c r="CZ7" s="384"/>
      <c r="DA7" s="385"/>
      <c r="DB7" s="383">
        <v>3119184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46529</v>
      </c>
      <c r="BO8" s="384"/>
      <c r="BP8" s="384"/>
      <c r="BQ8" s="384"/>
      <c r="BR8" s="384"/>
      <c r="BS8" s="384"/>
      <c r="BT8" s="384"/>
      <c r="BU8" s="385"/>
      <c r="BV8" s="383">
        <v>39759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0.25</v>
      </c>
      <c r="CU8" s="493"/>
      <c r="CV8" s="493"/>
      <c r="CW8" s="493"/>
      <c r="CX8" s="493"/>
      <c r="CY8" s="493"/>
      <c r="CZ8" s="493"/>
      <c r="DA8" s="494"/>
      <c r="DB8" s="492">
        <v>0.25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6218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6770</v>
      </c>
      <c r="BO9" s="384"/>
      <c r="BP9" s="384"/>
      <c r="BQ9" s="384"/>
      <c r="BR9" s="384"/>
      <c r="BS9" s="384"/>
      <c r="BT9" s="384"/>
      <c r="BU9" s="385"/>
      <c r="BV9" s="383">
        <v>-7435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20.3</v>
      </c>
      <c r="CU9" s="354"/>
      <c r="CV9" s="354"/>
      <c r="CW9" s="354"/>
      <c r="CX9" s="354"/>
      <c r="CY9" s="354"/>
      <c r="CZ9" s="354"/>
      <c r="DA9" s="355"/>
      <c r="DB9" s="353">
        <v>19.2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6751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964</v>
      </c>
      <c r="BO10" s="384"/>
      <c r="BP10" s="384"/>
      <c r="BQ10" s="384"/>
      <c r="BR10" s="384"/>
      <c r="BS10" s="384"/>
      <c r="BT10" s="384"/>
      <c r="BU10" s="385"/>
      <c r="BV10" s="383">
        <v>570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5978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127720</v>
      </c>
      <c r="BO12" s="384"/>
      <c r="BP12" s="384"/>
      <c r="BQ12" s="384"/>
      <c r="BR12" s="384"/>
      <c r="BS12" s="384"/>
      <c r="BT12" s="384"/>
      <c r="BU12" s="385"/>
      <c r="BV12" s="383">
        <v>48348</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5962</v>
      </c>
      <c r="S13" s="485"/>
      <c r="T13" s="485"/>
      <c r="U13" s="485"/>
      <c r="V13" s="486"/>
      <c r="W13" s="472" t="s">
        <v>123</v>
      </c>
      <c r="X13" s="396"/>
      <c r="Y13" s="396"/>
      <c r="Z13" s="396"/>
      <c r="AA13" s="396"/>
      <c r="AB13" s="397"/>
      <c r="AC13" s="359">
        <v>1022</v>
      </c>
      <c r="AD13" s="360"/>
      <c r="AE13" s="360"/>
      <c r="AF13" s="360"/>
      <c r="AG13" s="361"/>
      <c r="AH13" s="359">
        <v>1163</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-119986</v>
      </c>
      <c r="BO13" s="384"/>
      <c r="BP13" s="384"/>
      <c r="BQ13" s="384"/>
      <c r="BR13" s="384"/>
      <c r="BS13" s="384"/>
      <c r="BT13" s="384"/>
      <c r="BU13" s="385"/>
      <c r="BV13" s="383">
        <v>-55213</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11.6</v>
      </c>
      <c r="CU13" s="354"/>
      <c r="CV13" s="354"/>
      <c r="CW13" s="354"/>
      <c r="CX13" s="354"/>
      <c r="CY13" s="354"/>
      <c r="CZ13" s="354"/>
      <c r="DA13" s="355"/>
      <c r="DB13" s="353">
        <v>11.2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6051</v>
      </c>
      <c r="S14" s="485"/>
      <c r="T14" s="485"/>
      <c r="U14" s="485"/>
      <c r="V14" s="486"/>
      <c r="W14" s="487"/>
      <c r="X14" s="399"/>
      <c r="Y14" s="399"/>
      <c r="Z14" s="399"/>
      <c r="AA14" s="399"/>
      <c r="AB14" s="400"/>
      <c r="AC14" s="477">
        <v>31.2</v>
      </c>
      <c r="AD14" s="478"/>
      <c r="AE14" s="478"/>
      <c r="AF14" s="478"/>
      <c r="AG14" s="479"/>
      <c r="AH14" s="477">
        <v>31.1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64.2</v>
      </c>
      <c r="CU14" s="456"/>
      <c r="CV14" s="456"/>
      <c r="CW14" s="456"/>
      <c r="CX14" s="456"/>
      <c r="CY14" s="456"/>
      <c r="CZ14" s="456"/>
      <c r="DA14" s="457"/>
      <c r="DB14" s="488">
        <v>55.9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6036</v>
      </c>
      <c r="S15" s="485"/>
      <c r="T15" s="485"/>
      <c r="U15" s="485"/>
      <c r="V15" s="486"/>
      <c r="W15" s="472" t="s">
        <v>129</v>
      </c>
      <c r="X15" s="396"/>
      <c r="Y15" s="396"/>
      <c r="Z15" s="396"/>
      <c r="AA15" s="396"/>
      <c r="AB15" s="397"/>
      <c r="AC15" s="359">
        <v>409</v>
      </c>
      <c r="AD15" s="360"/>
      <c r="AE15" s="360"/>
      <c r="AF15" s="360"/>
      <c r="AG15" s="361"/>
      <c r="AH15" s="359">
        <v>518</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706736</v>
      </c>
      <c r="BO15" s="379"/>
      <c r="BP15" s="379"/>
      <c r="BQ15" s="379"/>
      <c r="BR15" s="379"/>
      <c r="BS15" s="379"/>
      <c r="BT15" s="379"/>
      <c r="BU15" s="380"/>
      <c r="BV15" s="378">
        <v>697905</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12.5</v>
      </c>
      <c r="AD16" s="478"/>
      <c r="AE16" s="478"/>
      <c r="AF16" s="478"/>
      <c r="AG16" s="479"/>
      <c r="AH16" s="477">
        <v>13.8</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2754731</v>
      </c>
      <c r="BO16" s="384"/>
      <c r="BP16" s="384"/>
      <c r="BQ16" s="384"/>
      <c r="BR16" s="384"/>
      <c r="BS16" s="384"/>
      <c r="BT16" s="384"/>
      <c r="BU16" s="385"/>
      <c r="BV16" s="383">
        <v>2739517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1842</v>
      </c>
      <c r="AD17" s="360"/>
      <c r="AE17" s="360"/>
      <c r="AF17" s="360"/>
      <c r="AG17" s="361"/>
      <c r="AH17" s="359">
        <v>2062</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902872</v>
      </c>
      <c r="BO17" s="384"/>
      <c r="BP17" s="384"/>
      <c r="BQ17" s="384"/>
      <c r="BR17" s="384"/>
      <c r="BS17" s="384"/>
      <c r="BT17" s="384"/>
      <c r="BU17" s="385"/>
      <c r="BV17" s="383">
        <v>895243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110.36</v>
      </c>
      <c r="M18" s="448"/>
      <c r="N18" s="448"/>
      <c r="O18" s="448"/>
      <c r="P18" s="448"/>
      <c r="Q18" s="448"/>
      <c r="R18" s="449"/>
      <c r="S18" s="449"/>
      <c r="T18" s="449"/>
      <c r="U18" s="449"/>
      <c r="V18" s="450"/>
      <c r="W18" s="464"/>
      <c r="X18" s="465"/>
      <c r="Y18" s="465"/>
      <c r="Z18" s="465"/>
      <c r="AA18" s="465"/>
      <c r="AB18" s="473"/>
      <c r="AC18" s="347">
        <v>56.3</v>
      </c>
      <c r="AD18" s="348"/>
      <c r="AE18" s="348"/>
      <c r="AF18" s="348"/>
      <c r="AG18" s="451"/>
      <c r="AH18" s="347">
        <v>55.1</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2913601</v>
      </c>
      <c r="BO18" s="384"/>
      <c r="BP18" s="384"/>
      <c r="BQ18" s="384"/>
      <c r="BR18" s="384"/>
      <c r="BS18" s="384"/>
      <c r="BT18" s="384"/>
      <c r="BU18" s="385"/>
      <c r="BV18" s="383">
        <v>2926199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56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3580421</v>
      </c>
      <c r="BO19" s="384"/>
      <c r="BP19" s="384"/>
      <c r="BQ19" s="384"/>
      <c r="BR19" s="384"/>
      <c r="BS19" s="384"/>
      <c r="BT19" s="384"/>
      <c r="BU19" s="385"/>
      <c r="BV19" s="383">
        <v>3469854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2834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6700236</v>
      </c>
      <c r="BO23" s="384"/>
      <c r="BP23" s="384"/>
      <c r="BQ23" s="384"/>
      <c r="BR23" s="384"/>
      <c r="BS23" s="384"/>
      <c r="BT23" s="384"/>
      <c r="BU23" s="385"/>
      <c r="BV23" s="383">
        <v>6439573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7610</v>
      </c>
      <c r="R24" s="360"/>
      <c r="S24" s="360"/>
      <c r="T24" s="360"/>
      <c r="U24" s="360"/>
      <c r="V24" s="361"/>
      <c r="W24" s="425"/>
      <c r="X24" s="416"/>
      <c r="Y24" s="417"/>
      <c r="Z24" s="356" t="s">
        <v>152</v>
      </c>
      <c r="AA24" s="357"/>
      <c r="AB24" s="357"/>
      <c r="AC24" s="357"/>
      <c r="AD24" s="357"/>
      <c r="AE24" s="357"/>
      <c r="AF24" s="357"/>
      <c r="AG24" s="358"/>
      <c r="AH24" s="359">
        <v>108</v>
      </c>
      <c r="AI24" s="360"/>
      <c r="AJ24" s="360"/>
      <c r="AK24" s="360"/>
      <c r="AL24" s="361"/>
      <c r="AM24" s="359">
        <v>346140</v>
      </c>
      <c r="AN24" s="360"/>
      <c r="AO24" s="360"/>
      <c r="AP24" s="360"/>
      <c r="AQ24" s="360"/>
      <c r="AR24" s="361"/>
      <c r="AS24" s="359">
        <v>3205</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6669907</v>
      </c>
      <c r="BO24" s="384"/>
      <c r="BP24" s="384"/>
      <c r="BQ24" s="384"/>
      <c r="BR24" s="384"/>
      <c r="BS24" s="384"/>
      <c r="BT24" s="384"/>
      <c r="BU24" s="385"/>
      <c r="BV24" s="383">
        <v>6405735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6000</v>
      </c>
      <c r="R25" s="360"/>
      <c r="S25" s="360"/>
      <c r="T25" s="360"/>
      <c r="U25" s="360"/>
      <c r="V25" s="361"/>
      <c r="W25" s="425"/>
      <c r="X25" s="416"/>
      <c r="Y25" s="417"/>
      <c r="Z25" s="356" t="s">
        <v>155</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527871</v>
      </c>
      <c r="BO25" s="379"/>
      <c r="BP25" s="379"/>
      <c r="BQ25" s="379"/>
      <c r="BR25" s="379"/>
      <c r="BS25" s="379"/>
      <c r="BT25" s="379"/>
      <c r="BU25" s="380"/>
      <c r="BV25" s="378">
        <v>415358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5670</v>
      </c>
      <c r="R26" s="360"/>
      <c r="S26" s="360"/>
      <c r="T26" s="360"/>
      <c r="U26" s="360"/>
      <c r="V26" s="361"/>
      <c r="W26" s="425"/>
      <c r="X26" s="416"/>
      <c r="Y26" s="417"/>
      <c r="Z26" s="356" t="s">
        <v>158</v>
      </c>
      <c r="AA26" s="438"/>
      <c r="AB26" s="438"/>
      <c r="AC26" s="438"/>
      <c r="AD26" s="438"/>
      <c r="AE26" s="438"/>
      <c r="AF26" s="438"/>
      <c r="AG26" s="439"/>
      <c r="AH26" s="359">
        <v>3</v>
      </c>
      <c r="AI26" s="360"/>
      <c r="AJ26" s="360"/>
      <c r="AK26" s="360"/>
      <c r="AL26" s="361"/>
      <c r="AM26" s="359">
        <v>11700</v>
      </c>
      <c r="AN26" s="360"/>
      <c r="AO26" s="360"/>
      <c r="AP26" s="360"/>
      <c r="AQ26" s="360"/>
      <c r="AR26" s="361"/>
      <c r="AS26" s="359">
        <v>3900</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3040</v>
      </c>
      <c r="R27" s="360"/>
      <c r="S27" s="360"/>
      <c r="T27" s="360"/>
      <c r="U27" s="360"/>
      <c r="V27" s="361"/>
      <c r="W27" s="425"/>
      <c r="X27" s="416"/>
      <c r="Y27" s="417"/>
      <c r="Z27" s="356" t="s">
        <v>161</v>
      </c>
      <c r="AA27" s="357"/>
      <c r="AB27" s="357"/>
      <c r="AC27" s="357"/>
      <c r="AD27" s="357"/>
      <c r="AE27" s="357"/>
      <c r="AF27" s="357"/>
      <c r="AG27" s="358"/>
      <c r="AH27" s="359">
        <v>1</v>
      </c>
      <c r="AI27" s="360"/>
      <c r="AJ27" s="360"/>
      <c r="AK27" s="360"/>
      <c r="AL27" s="361"/>
      <c r="AM27" s="359" t="s">
        <v>162</v>
      </c>
      <c r="AN27" s="360"/>
      <c r="AO27" s="360"/>
      <c r="AP27" s="360"/>
      <c r="AQ27" s="360"/>
      <c r="AR27" s="361"/>
      <c r="AS27" s="359" t="s">
        <v>162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149731</v>
      </c>
      <c r="BO27" s="387"/>
      <c r="BP27" s="387"/>
      <c r="BQ27" s="387"/>
      <c r="BR27" s="387"/>
      <c r="BS27" s="387"/>
      <c r="BT27" s="387"/>
      <c r="BU27" s="388"/>
      <c r="BV27" s="386">
        <v>149701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2510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835761</v>
      </c>
      <c r="BO28" s="379"/>
      <c r="BP28" s="379"/>
      <c r="BQ28" s="379"/>
      <c r="BR28" s="379"/>
      <c r="BS28" s="379"/>
      <c r="BT28" s="379"/>
      <c r="BU28" s="380"/>
      <c r="BV28" s="378">
        <v>942517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8</v>
      </c>
      <c r="M29" s="360"/>
      <c r="N29" s="360"/>
      <c r="O29" s="360"/>
      <c r="P29" s="361"/>
      <c r="Q29" s="359">
        <v>2280</v>
      </c>
      <c r="R29" s="360"/>
      <c r="S29" s="360"/>
      <c r="T29" s="360"/>
      <c r="U29" s="360"/>
      <c r="V29" s="361"/>
      <c r="W29" s="426"/>
      <c r="X29" s="427"/>
      <c r="Y29" s="428"/>
      <c r="Z29" s="356" t="s">
        <v>169</v>
      </c>
      <c r="AA29" s="357"/>
      <c r="AB29" s="357"/>
      <c r="AC29" s="357"/>
      <c r="AD29" s="357"/>
      <c r="AE29" s="357"/>
      <c r="AF29" s="357"/>
      <c r="AG29" s="358"/>
      <c r="AH29" s="359">
        <v>109</v>
      </c>
      <c r="AI29" s="360"/>
      <c r="AJ29" s="360"/>
      <c r="AK29" s="360"/>
      <c r="AL29" s="361"/>
      <c r="AM29" s="359">
        <v>351163</v>
      </c>
      <c r="AN29" s="360"/>
      <c r="AO29" s="360"/>
      <c r="AP29" s="360"/>
      <c r="AQ29" s="360"/>
      <c r="AR29" s="361"/>
      <c r="AS29" s="359">
        <v>3222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472246</v>
      </c>
      <c r="BO29" s="384"/>
      <c r="BP29" s="384"/>
      <c r="BQ29" s="384"/>
      <c r="BR29" s="384"/>
      <c r="BS29" s="384"/>
      <c r="BT29" s="384"/>
      <c r="BU29" s="385"/>
      <c r="BV29" s="383">
        <v>521745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653370</v>
      </c>
      <c r="BO30" s="387"/>
      <c r="BP30" s="387"/>
      <c r="BQ30" s="387"/>
      <c r="BR30" s="387"/>
      <c r="BS30" s="387"/>
      <c r="BT30" s="387"/>
      <c r="BU30" s="388"/>
      <c r="BV30" s="386">
        <v>696955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中南衛生管理組合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種子島空港ターミナルビル</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熊毛地区消防組合</v>
      </c>
      <c r="BZ35" s="342"/>
      <c r="CA35" s="342"/>
      <c r="CB35" s="342"/>
      <c r="CC35" s="342"/>
      <c r="CD35" s="342"/>
      <c r="CE35" s="342"/>
      <c r="CF35" s="342"/>
      <c r="CG35" s="342"/>
      <c r="CH35" s="342"/>
      <c r="CI35" s="342"/>
      <c r="CJ35" s="342"/>
      <c r="CK35" s="342"/>
      <c r="CL35" s="342"/>
      <c r="CM35" s="342"/>
      <c r="CN35" s="165"/>
      <c r="CO35" s="343">
        <f t="shared" ref="CO35:CO43" si="3">IF(CQ35="","",CO34+1)</f>
        <v>14</v>
      </c>
      <c r="CP35" s="343"/>
      <c r="CQ35" s="342" t="str">
        <f>IF('各会計、関係団体の財政状況及び健全化判断比率'!BS8="","",'各会計、関係団体の財政状況及び健全化判断比率'!BS8)</f>
        <v>種子島農業公社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鹿児島県後期高齢者医療広域連合（一般会計）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鹿児島県後期高齢者医療広域連合（特別会計）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公立種子島病院組合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種子島産婦人科医院組合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鹿児島県市町村総合事務組合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509</v>
      </c>
      <c r="J40" s="79" t="s">
        <v>510</v>
      </c>
      <c r="K40" s="79" t="s">
        <v>511</v>
      </c>
      <c r="L40" s="79" t="s">
        <v>512</v>
      </c>
      <c r="M40" s="80" t="s">
        <v>513</v>
      </c>
    </row>
    <row r="41" spans="2:13" ht="27.75" customHeight="1">
      <c r="B41" s="1181" t="s">
        <v>24</v>
      </c>
      <c r="C41" s="1182"/>
      <c r="D41" s="81"/>
      <c r="E41" s="1183" t="s">
        <v>25</v>
      </c>
      <c r="F41" s="1183"/>
      <c r="G41" s="1183"/>
      <c r="H41" s="1184"/>
      <c r="I41" s="82">
        <v>6335</v>
      </c>
      <c r="J41" s="83">
        <v>6331</v>
      </c>
      <c r="K41" s="83">
        <v>6169</v>
      </c>
      <c r="L41" s="83">
        <v>6440</v>
      </c>
      <c r="M41" s="84">
        <v>6700</v>
      </c>
    </row>
    <row r="42" spans="2:13" ht="27.75" customHeight="1">
      <c r="B42" s="1171"/>
      <c r="C42" s="1172"/>
      <c r="D42" s="85"/>
      <c r="E42" s="1175" t="s">
        <v>26</v>
      </c>
      <c r="F42" s="1175"/>
      <c r="G42" s="1175"/>
      <c r="H42" s="1176"/>
      <c r="I42" s="86" t="s">
        <v>470</v>
      </c>
      <c r="J42" s="87" t="s">
        <v>470</v>
      </c>
      <c r="K42" s="87" t="s">
        <v>470</v>
      </c>
      <c r="L42" s="87" t="s">
        <v>470</v>
      </c>
      <c r="M42" s="88" t="s">
        <v>470</v>
      </c>
    </row>
    <row r="43" spans="2:13" ht="27.75" customHeight="1">
      <c r="B43" s="1171"/>
      <c r="C43" s="1172"/>
      <c r="D43" s="85"/>
      <c r="E43" s="1175" t="s">
        <v>27</v>
      </c>
      <c r="F43" s="1175"/>
      <c r="G43" s="1175"/>
      <c r="H43" s="1176"/>
      <c r="I43" s="86">
        <v>491</v>
      </c>
      <c r="J43" s="87">
        <v>502</v>
      </c>
      <c r="K43" s="87">
        <v>533</v>
      </c>
      <c r="L43" s="87">
        <v>542</v>
      </c>
      <c r="M43" s="88">
        <v>577</v>
      </c>
    </row>
    <row r="44" spans="2:13" ht="27.75" customHeight="1">
      <c r="B44" s="1171"/>
      <c r="C44" s="1172"/>
      <c r="D44" s="85"/>
      <c r="E44" s="1175" t="s">
        <v>28</v>
      </c>
      <c r="F44" s="1175"/>
      <c r="G44" s="1175"/>
      <c r="H44" s="1176"/>
      <c r="I44" s="86">
        <v>1379</v>
      </c>
      <c r="J44" s="87">
        <v>1341</v>
      </c>
      <c r="K44" s="87">
        <v>1249</v>
      </c>
      <c r="L44" s="87">
        <v>1174</v>
      </c>
      <c r="M44" s="88">
        <v>1104</v>
      </c>
    </row>
    <row r="45" spans="2:13" ht="27.75" customHeight="1">
      <c r="B45" s="1171"/>
      <c r="C45" s="1172"/>
      <c r="D45" s="85"/>
      <c r="E45" s="1175" t="s">
        <v>29</v>
      </c>
      <c r="F45" s="1175"/>
      <c r="G45" s="1175"/>
      <c r="H45" s="1176"/>
      <c r="I45" s="86">
        <v>1259</v>
      </c>
      <c r="J45" s="87">
        <v>1307</v>
      </c>
      <c r="K45" s="87">
        <v>1274</v>
      </c>
      <c r="L45" s="87">
        <v>1295</v>
      </c>
      <c r="M45" s="88">
        <v>1236</v>
      </c>
    </row>
    <row r="46" spans="2:13" ht="27.75" customHeight="1">
      <c r="B46" s="1171"/>
      <c r="C46" s="1172"/>
      <c r="D46" s="85"/>
      <c r="E46" s="1175" t="s">
        <v>30</v>
      </c>
      <c r="F46" s="1175"/>
      <c r="G46" s="1175"/>
      <c r="H46" s="1176"/>
      <c r="I46" s="86">
        <v>32</v>
      </c>
      <c r="J46" s="87">
        <v>34</v>
      </c>
      <c r="K46" s="87">
        <v>32</v>
      </c>
      <c r="L46" s="87">
        <v>27</v>
      </c>
      <c r="M46" s="88">
        <v>24</v>
      </c>
    </row>
    <row r="47" spans="2:13" ht="27.75" customHeight="1">
      <c r="B47" s="1171"/>
      <c r="C47" s="1172"/>
      <c r="D47" s="85"/>
      <c r="E47" s="1175" t="s">
        <v>31</v>
      </c>
      <c r="F47" s="1175"/>
      <c r="G47" s="1175"/>
      <c r="H47" s="1176"/>
      <c r="I47" s="86" t="s">
        <v>470</v>
      </c>
      <c r="J47" s="87" t="s">
        <v>470</v>
      </c>
      <c r="K47" s="87" t="s">
        <v>470</v>
      </c>
      <c r="L47" s="87" t="s">
        <v>470</v>
      </c>
      <c r="M47" s="88" t="s">
        <v>470</v>
      </c>
    </row>
    <row r="48" spans="2:13" ht="27.75" customHeight="1">
      <c r="B48" s="1173"/>
      <c r="C48" s="1174"/>
      <c r="D48" s="85"/>
      <c r="E48" s="1175" t="s">
        <v>32</v>
      </c>
      <c r="F48" s="1175"/>
      <c r="G48" s="1175"/>
      <c r="H48" s="1176"/>
      <c r="I48" s="86" t="s">
        <v>470</v>
      </c>
      <c r="J48" s="87" t="s">
        <v>470</v>
      </c>
      <c r="K48" s="87" t="s">
        <v>470</v>
      </c>
      <c r="L48" s="87" t="s">
        <v>470</v>
      </c>
      <c r="M48" s="88" t="s">
        <v>470</v>
      </c>
    </row>
    <row r="49" spans="2:13" ht="27.75" customHeight="1">
      <c r="B49" s="1169" t="s">
        <v>33</v>
      </c>
      <c r="C49" s="1170"/>
      <c r="D49" s="89"/>
      <c r="E49" s="1175" t="s">
        <v>34</v>
      </c>
      <c r="F49" s="1175"/>
      <c r="G49" s="1175"/>
      <c r="H49" s="1176"/>
      <c r="I49" s="86">
        <v>2723</v>
      </c>
      <c r="J49" s="87">
        <v>2688</v>
      </c>
      <c r="K49" s="87">
        <v>2490</v>
      </c>
      <c r="L49" s="87">
        <v>2309</v>
      </c>
      <c r="M49" s="88">
        <v>2112</v>
      </c>
    </row>
    <row r="50" spans="2:13" ht="27.75" customHeight="1">
      <c r="B50" s="1171"/>
      <c r="C50" s="1172"/>
      <c r="D50" s="85"/>
      <c r="E50" s="1175" t="s">
        <v>35</v>
      </c>
      <c r="F50" s="1175"/>
      <c r="G50" s="1175"/>
      <c r="H50" s="1176"/>
      <c r="I50" s="86">
        <v>44</v>
      </c>
      <c r="J50" s="87">
        <v>11</v>
      </c>
      <c r="K50" s="87" t="s">
        <v>470</v>
      </c>
      <c r="L50" s="87" t="s">
        <v>470</v>
      </c>
      <c r="M50" s="88" t="s">
        <v>470</v>
      </c>
    </row>
    <row r="51" spans="2:13" ht="27.75" customHeight="1">
      <c r="B51" s="1173"/>
      <c r="C51" s="1174"/>
      <c r="D51" s="85"/>
      <c r="E51" s="1175" t="s">
        <v>36</v>
      </c>
      <c r="F51" s="1175"/>
      <c r="G51" s="1175"/>
      <c r="H51" s="1176"/>
      <c r="I51" s="86">
        <v>5554</v>
      </c>
      <c r="J51" s="87">
        <v>5398</v>
      </c>
      <c r="K51" s="87">
        <v>5494</v>
      </c>
      <c r="L51" s="87">
        <v>5700</v>
      </c>
      <c r="M51" s="88">
        <v>5861</v>
      </c>
    </row>
    <row r="52" spans="2:13" ht="27.75" customHeight="1" thickBot="1">
      <c r="B52" s="1177" t="s">
        <v>37</v>
      </c>
      <c r="C52" s="1178"/>
      <c r="D52" s="90"/>
      <c r="E52" s="1179" t="s">
        <v>38</v>
      </c>
      <c r="F52" s="1179"/>
      <c r="G52" s="1179"/>
      <c r="H52" s="1180"/>
      <c r="I52" s="91">
        <v>1174</v>
      </c>
      <c r="J52" s="92">
        <v>1418</v>
      </c>
      <c r="K52" s="92">
        <v>1273</v>
      </c>
      <c r="L52" s="92">
        <v>1468</v>
      </c>
      <c r="M52" s="93">
        <v>1668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508</v>
      </c>
      <c r="G2" s="111"/>
      <c r="H2" s="112"/>
    </row>
    <row r="3" spans="1:8">
      <c r="A3" s="108" t="s">
        <v>501</v>
      </c>
      <c r="B3" s="113"/>
      <c r="C3" s="114"/>
      <c r="D3" s="115">
        <v>329017</v>
      </c>
      <c r="E3" s="116"/>
      <c r="F3" s="117">
        <v>192544</v>
      </c>
      <c r="G3" s="118"/>
      <c r="H3" s="119"/>
    </row>
    <row r="4" spans="1:8">
      <c r="A4" s="120"/>
      <c r="B4" s="121"/>
      <c r="C4" s="122"/>
      <c r="D4" s="123">
        <v>37754</v>
      </c>
      <c r="E4" s="124"/>
      <c r="F4" s="125">
        <v>82235</v>
      </c>
      <c r="G4" s="126"/>
      <c r="H4" s="127"/>
    </row>
    <row r="5" spans="1:8">
      <c r="A5" s="108" t="s">
        <v>503</v>
      </c>
      <c r="B5" s="113"/>
      <c r="C5" s="114"/>
      <c r="D5" s="115">
        <v>185707</v>
      </c>
      <c r="E5" s="116"/>
      <c r="F5" s="117">
        <v>146140</v>
      </c>
      <c r="G5" s="118"/>
      <c r="H5" s="119"/>
    </row>
    <row r="6" spans="1:8">
      <c r="A6" s="120"/>
      <c r="B6" s="121"/>
      <c r="C6" s="122"/>
      <c r="D6" s="123">
        <v>68146</v>
      </c>
      <c r="E6" s="124"/>
      <c r="F6" s="125">
        <v>75451</v>
      </c>
      <c r="G6" s="126"/>
      <c r="H6" s="127"/>
    </row>
    <row r="7" spans="1:8">
      <c r="A7" s="108" t="s">
        <v>504</v>
      </c>
      <c r="B7" s="113"/>
      <c r="C7" s="114"/>
      <c r="D7" s="115">
        <v>135894</v>
      </c>
      <c r="E7" s="116"/>
      <c r="F7" s="117">
        <v>146641</v>
      </c>
      <c r="G7" s="118"/>
      <c r="H7" s="119"/>
    </row>
    <row r="8" spans="1:8">
      <c r="A8" s="120"/>
      <c r="B8" s="121"/>
      <c r="C8" s="122"/>
      <c r="D8" s="123">
        <v>77907</v>
      </c>
      <c r="E8" s="124"/>
      <c r="F8" s="125">
        <v>68142</v>
      </c>
      <c r="G8" s="126"/>
      <c r="H8" s="127"/>
    </row>
    <row r="9" spans="1:8">
      <c r="A9" s="108" t="s">
        <v>505</v>
      </c>
      <c r="B9" s="113"/>
      <c r="C9" s="114"/>
      <c r="D9" s="115">
        <v>269583</v>
      </c>
      <c r="E9" s="116"/>
      <c r="F9" s="117">
        <v>174587</v>
      </c>
      <c r="G9" s="118"/>
      <c r="H9" s="119"/>
    </row>
    <row r="10" spans="1:8">
      <c r="A10" s="120"/>
      <c r="B10" s="121"/>
      <c r="C10" s="122"/>
      <c r="D10" s="123">
        <v>107223</v>
      </c>
      <c r="E10" s="124"/>
      <c r="F10" s="125">
        <v>79695</v>
      </c>
      <c r="G10" s="126"/>
      <c r="H10" s="127"/>
    </row>
    <row r="11" spans="1:8">
      <c r="A11" s="108" t="s">
        <v>506</v>
      </c>
      <c r="B11" s="113"/>
      <c r="C11" s="114"/>
      <c r="D11" s="115">
        <v>243875</v>
      </c>
      <c r="E11" s="116"/>
      <c r="F11" s="117">
        <v>175675</v>
      </c>
      <c r="G11" s="118"/>
      <c r="H11" s="119"/>
    </row>
    <row r="12" spans="1:8">
      <c r="A12" s="120"/>
      <c r="B12" s="121"/>
      <c r="C12" s="128"/>
      <c r="D12" s="123">
        <v>94956</v>
      </c>
      <c r="E12" s="124"/>
      <c r="F12" s="125">
        <v>87698</v>
      </c>
      <c r="G12" s="126"/>
      <c r="H12" s="127"/>
    </row>
    <row r="13" spans="1:8">
      <c r="A13" s="108"/>
      <c r="B13" s="113"/>
      <c r="C13" s="129"/>
      <c r="D13" s="130">
        <v>232815</v>
      </c>
      <c r="E13" s="131"/>
      <c r="F13" s="132">
        <v>167117</v>
      </c>
      <c r="G13" s="133"/>
      <c r="H13" s="119"/>
    </row>
    <row r="14" spans="1:8">
      <c r="A14" s="120"/>
      <c r="B14" s="121"/>
      <c r="C14" s="122"/>
      <c r="D14" s="123">
        <v>77197</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1.62</v>
      </c>
      <c r="C19" s="134">
        <f>ROUND(VALUE(SUBSTITUTE(実質収支比率等に係る経年分析!G$48,"▲","-")),2)</f>
        <v>1.39</v>
      </c>
      <c r="D19" s="134">
        <f>ROUND(VALUE(SUBSTITUTE(実質収支比率等に係る経年分析!H$48,"▲","-")),2)</f>
        <v>1.5</v>
      </c>
      <c r="E19" s="134">
        <f>ROUND(VALUE(SUBSTITUTE(実質収支比率等に係る経年分析!I$48,"▲","-")),2)</f>
        <v>1.27</v>
      </c>
      <c r="F19" s="134">
        <f>ROUND(VALUE(SUBSTITUTE(実質収支比率等に係る経年分析!J$48,"▲","-")),2)</f>
        <v>1.49</v>
      </c>
    </row>
    <row r="20" spans="1:11">
      <c r="A20" s="134" t="s">
        <v>43</v>
      </c>
      <c r="B20" s="134">
        <f>ROUND(VALUE(SUBSTITUTE(実質収支比率等に係る経年分析!F$47,"▲","-")),2)</f>
        <v>32.65</v>
      </c>
      <c r="C20" s="134">
        <f>ROUND(VALUE(SUBSTITUTE(実質収支比率等に係る経年分析!G$47,"▲","-")),2)</f>
        <v>32.86</v>
      </c>
      <c r="D20" s="134">
        <f>ROUND(VALUE(SUBSTITUTE(実質収支比率等に係る経年分析!H$47,"▲","-")),2)</f>
        <v>30.7</v>
      </c>
      <c r="E20" s="134">
        <f>ROUND(VALUE(SUBSTITUTE(実質収支比率等に係る経年分析!I$47,"▲","-")),2)</f>
        <v>30.22</v>
      </c>
      <c r="F20" s="134">
        <f>ROUND(VALUE(SUBSTITUTE(実質収支比率等に係る経年分析!J$47,"▲","-")),2)</f>
        <v>26.73</v>
      </c>
    </row>
    <row r="21" spans="1:11">
      <c r="A21" s="134" t="s">
        <v>44</v>
      </c>
      <c r="B21" s="134">
        <f>IF(ISNUMBER(VALUE(SUBSTITUTE(実質収支比率等に係る経年分析!F$49,"▲","-"))),ROUND(VALUE(SUBSTITUTE(実質収支比率等に係る経年分析!F$49,"▲","-")),2),NA())</f>
        <v>1.67</v>
      </c>
      <c r="C21" s="134">
        <f>IF(ISNUMBER(VALUE(SUBSTITUTE(実質収支比率等に係る経年分析!G$49,"▲","-"))),ROUND(VALUE(SUBSTITUTE(実質収支比率等に係る経年分析!G$49,"▲","-")),2),NA())</f>
        <v>-1.45</v>
      </c>
      <c r="D21" s="134">
        <f>IF(ISNUMBER(VALUE(SUBSTITUTE(実質収支比率等に係る経年分析!H$49,"▲","-"))),ROUND(VALUE(SUBSTITUTE(実質収支比率等に係る経年分析!H$49,"▲","-")),2),NA())</f>
        <v>-3.44</v>
      </c>
      <c r="E21" s="134">
        <f>IF(ISNUMBER(VALUE(SUBSTITUTE(実質収支比率等に係る経年分析!I$49,"▲","-"))),ROUND(VALUE(SUBSTITUTE(実質収支比率等に係る経年分析!I$49,"▲","-")),2),NA())</f>
        <v>-1.77</v>
      </c>
      <c r="F21" s="134">
        <f>IF(ISNUMBER(VALUE(SUBSTITUTE(実質収支比率等に係る経年分析!J$49,"▲","-"))),ROUND(VALUE(SUBSTITUTE(実質収支比率等に係る経年分析!J$49,"▲","-")),2),NA())</f>
        <v>-3.84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後期高齢者医療保険特別会計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0.12</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0.14000000000000001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532</v>
      </c>
      <c r="E42" s="136"/>
      <c r="F42" s="136"/>
      <c r="G42" s="136">
        <f>'実質公債費比率（分子）の構造'!L$52</f>
        <v>515</v>
      </c>
      <c r="H42" s="136"/>
      <c r="I42" s="136"/>
      <c r="J42" s="136">
        <f>'実質公債費比率（分子）の構造'!M$52</f>
        <v>502</v>
      </c>
      <c r="K42" s="136"/>
      <c r="L42" s="136"/>
      <c r="M42" s="136">
        <f>'実質公債費比率（分子）の構造'!N$52</f>
        <v>495</v>
      </c>
      <c r="N42" s="136"/>
      <c r="O42" s="136"/>
      <c r="P42" s="136">
        <f>'実質公債費比率（分子）の構造'!O$52</f>
        <v>533</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141</v>
      </c>
      <c r="C45" s="136"/>
      <c r="D45" s="136"/>
      <c r="E45" s="136">
        <f>'実質公債費比率（分子）の構造'!L$49</f>
        <v>83</v>
      </c>
      <c r="F45" s="136"/>
      <c r="G45" s="136"/>
      <c r="H45" s="136">
        <f>'実質公債費比率（分子）の構造'!M$49</f>
        <v>83</v>
      </c>
      <c r="I45" s="136"/>
      <c r="J45" s="136"/>
      <c r="K45" s="136">
        <f>'実質公債費比率（分子）の構造'!N$49</f>
        <v>79</v>
      </c>
      <c r="L45" s="136"/>
      <c r="M45" s="136"/>
      <c r="N45" s="136">
        <f>'実質公債費比率（分子）の構造'!O$49</f>
        <v>80</v>
      </c>
      <c r="O45" s="136"/>
      <c r="P45" s="136"/>
    </row>
    <row r="46" spans="1:16">
      <c r="A46" s="136" t="s">
        <v>55</v>
      </c>
      <c r="B46" s="136">
        <f>'実質公債費比率（分子）の構造'!K$48</f>
        <v>37</v>
      </c>
      <c r="C46" s="136"/>
      <c r="D46" s="136"/>
      <c r="E46" s="136">
        <f>'実質公債費比率（分子）の構造'!L$48</f>
        <v>38</v>
      </c>
      <c r="F46" s="136"/>
      <c r="G46" s="136"/>
      <c r="H46" s="136">
        <f>'実質公債費比率（分子）の構造'!M$48</f>
        <v>43</v>
      </c>
      <c r="I46" s="136"/>
      <c r="J46" s="136"/>
      <c r="K46" s="136">
        <f>'実質公債費比率（分子）の構造'!N$48</f>
        <v>45</v>
      </c>
      <c r="L46" s="136"/>
      <c r="M46" s="136"/>
      <c r="N46" s="136">
        <f>'実質公債費比率（分子）の構造'!O$48</f>
        <v>45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671</v>
      </c>
      <c r="C49" s="136"/>
      <c r="D49" s="136"/>
      <c r="E49" s="136">
        <f>'実質公債費比率（分子）の構造'!L$45</f>
        <v>696</v>
      </c>
      <c r="F49" s="136"/>
      <c r="G49" s="136"/>
      <c r="H49" s="136">
        <f>'実質公債費比率（分子）の構造'!M$45</f>
        <v>676</v>
      </c>
      <c r="I49" s="136"/>
      <c r="J49" s="136"/>
      <c r="K49" s="136">
        <f>'実質公債費比率（分子）の構造'!N$45</f>
        <v>666</v>
      </c>
      <c r="L49" s="136"/>
      <c r="M49" s="136"/>
      <c r="N49" s="136">
        <f>'実質公債費比率（分子）の構造'!O$45</f>
        <v>726</v>
      </c>
      <c r="O49" s="136"/>
      <c r="P49" s="136"/>
    </row>
    <row r="50" spans="1:16">
      <c r="A50" s="136" t="s">
        <v>59</v>
      </c>
      <c r="B50" s="136" t="e">
        <f>NA()</f>
        <v>#N/A</v>
      </c>
      <c r="C50" s="136">
        <f>IF(ISNUMBER('実質公債費比率（分子）の構造'!K$53),'実質公債費比率（分子）の構造'!K$53,NA())</f>
        <v>318</v>
      </c>
      <c r="D50" s="136" t="e">
        <f>NA()</f>
        <v>#N/A</v>
      </c>
      <c r="E50" s="136" t="e">
        <f>NA()</f>
        <v>#N/A</v>
      </c>
      <c r="F50" s="136">
        <f>IF(ISNUMBER('実質公債費比率（分子）の構造'!L$53),'実質公債費比率（分子）の構造'!L$53,NA())</f>
        <v>302</v>
      </c>
      <c r="G50" s="136" t="e">
        <f>NA()</f>
        <v>#N/A</v>
      </c>
      <c r="H50" s="136" t="e">
        <f>NA()</f>
        <v>#N/A</v>
      </c>
      <c r="I50" s="136">
        <f>IF(ISNUMBER('実質公債費比率（分子）の構造'!M$53),'実質公債費比率（分子）の構造'!M$53,NA())</f>
        <v>300</v>
      </c>
      <c r="J50" s="136" t="e">
        <f>NA()</f>
        <v>#N/A</v>
      </c>
      <c r="K50" s="136" t="e">
        <f>NA()</f>
        <v>#N/A</v>
      </c>
      <c r="L50" s="136">
        <f>IF(ISNUMBER('実質公債費比率（分子）の構造'!N$53),'実質公債費比率（分子）の構造'!N$53,NA())</f>
        <v>295</v>
      </c>
      <c r="M50" s="136" t="e">
        <f>NA()</f>
        <v>#N/A</v>
      </c>
      <c r="N50" s="136" t="e">
        <f>NA()</f>
        <v>#N/A</v>
      </c>
      <c r="O50" s="136">
        <f>IF(ISNUMBER('実質公債費比率（分子）の構造'!O$53),'実質公債費比率（分子）の構造'!O$53,NA())</f>
        <v>318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5554</v>
      </c>
      <c r="E56" s="135"/>
      <c r="F56" s="135"/>
      <c r="G56" s="135">
        <f>'将来負担比率（分子）の構造'!J$51</f>
        <v>5398</v>
      </c>
      <c r="H56" s="135"/>
      <c r="I56" s="135"/>
      <c r="J56" s="135">
        <f>'将来負担比率（分子）の構造'!K$51</f>
        <v>5494</v>
      </c>
      <c r="K56" s="135"/>
      <c r="L56" s="135"/>
      <c r="M56" s="135">
        <f>'将来負担比率（分子）の構造'!L$51</f>
        <v>5700</v>
      </c>
      <c r="N56" s="135"/>
      <c r="O56" s="135"/>
      <c r="P56" s="135">
        <f>'将来負担比率（分子）の構造'!M$51</f>
        <v>5861</v>
      </c>
    </row>
    <row r="57" spans="1:16">
      <c r="A57" s="135" t="s">
        <v>35</v>
      </c>
      <c r="B57" s="135"/>
      <c r="C57" s="135"/>
      <c r="D57" s="135">
        <f>'将来負担比率（分子）の構造'!I$50</f>
        <v>44</v>
      </c>
      <c r="E57" s="135"/>
      <c r="F57" s="135"/>
      <c r="G57" s="135">
        <f>'将来負担比率（分子）の構造'!J$50</f>
        <v>11</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2723</v>
      </c>
      <c r="E58" s="135"/>
      <c r="F58" s="135"/>
      <c r="G58" s="135">
        <f>'将来負担比率（分子）の構造'!J$49</f>
        <v>2688</v>
      </c>
      <c r="H58" s="135"/>
      <c r="I58" s="135"/>
      <c r="J58" s="135">
        <f>'将来負担比率（分子）の構造'!K$49</f>
        <v>2490</v>
      </c>
      <c r="K58" s="135"/>
      <c r="L58" s="135"/>
      <c r="M58" s="135">
        <f>'将来負担比率（分子）の構造'!L$49</f>
        <v>2309</v>
      </c>
      <c r="N58" s="135"/>
      <c r="O58" s="135"/>
      <c r="P58" s="135">
        <f>'将来負担比率（分子）の構造'!M$49</f>
        <v>2112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32</v>
      </c>
      <c r="C61" s="135"/>
      <c r="D61" s="135"/>
      <c r="E61" s="135">
        <f>'将来負担比率（分子）の構造'!J$46</f>
        <v>34</v>
      </c>
      <c r="F61" s="135"/>
      <c r="G61" s="135"/>
      <c r="H61" s="135">
        <f>'将来負担比率（分子）の構造'!K$46</f>
        <v>32</v>
      </c>
      <c r="I61" s="135"/>
      <c r="J61" s="135"/>
      <c r="K61" s="135">
        <f>'将来負担比率（分子）の構造'!L$46</f>
        <v>27</v>
      </c>
      <c r="L61" s="135"/>
      <c r="M61" s="135"/>
      <c r="N61" s="135">
        <f>'将来負担比率（分子）の構造'!M$46</f>
        <v>24</v>
      </c>
      <c r="O61" s="135"/>
      <c r="P61" s="135"/>
    </row>
    <row r="62" spans="1:16">
      <c r="A62" s="135" t="s">
        <v>29</v>
      </c>
      <c r="B62" s="135">
        <f>'将来負担比率（分子）の構造'!I$45</f>
        <v>1259</v>
      </c>
      <c r="C62" s="135"/>
      <c r="D62" s="135"/>
      <c r="E62" s="135">
        <f>'将来負担比率（分子）の構造'!J$45</f>
        <v>1307</v>
      </c>
      <c r="F62" s="135"/>
      <c r="G62" s="135"/>
      <c r="H62" s="135">
        <f>'将来負担比率（分子）の構造'!K$45</f>
        <v>1274</v>
      </c>
      <c r="I62" s="135"/>
      <c r="J62" s="135"/>
      <c r="K62" s="135">
        <f>'将来負担比率（分子）の構造'!L$45</f>
        <v>1295</v>
      </c>
      <c r="L62" s="135"/>
      <c r="M62" s="135"/>
      <c r="N62" s="135">
        <f>'将来負担比率（分子）の構造'!M$45</f>
        <v>1236</v>
      </c>
      <c r="O62" s="135"/>
      <c r="P62" s="135"/>
    </row>
    <row r="63" spans="1:16">
      <c r="A63" s="135" t="s">
        <v>28</v>
      </c>
      <c r="B63" s="135">
        <f>'将来負担比率（分子）の構造'!I$44</f>
        <v>1379</v>
      </c>
      <c r="C63" s="135"/>
      <c r="D63" s="135"/>
      <c r="E63" s="135">
        <f>'将来負担比率（分子）の構造'!J$44</f>
        <v>1341</v>
      </c>
      <c r="F63" s="135"/>
      <c r="G63" s="135"/>
      <c r="H63" s="135">
        <f>'将来負担比率（分子）の構造'!K$44</f>
        <v>1249</v>
      </c>
      <c r="I63" s="135"/>
      <c r="J63" s="135"/>
      <c r="K63" s="135">
        <f>'将来負担比率（分子）の構造'!L$44</f>
        <v>1174</v>
      </c>
      <c r="L63" s="135"/>
      <c r="M63" s="135"/>
      <c r="N63" s="135">
        <f>'将来負担比率（分子）の構造'!M$44</f>
        <v>1104</v>
      </c>
      <c r="O63" s="135"/>
      <c r="P63" s="135"/>
    </row>
    <row r="64" spans="1:16">
      <c r="A64" s="135" t="s">
        <v>27</v>
      </c>
      <c r="B64" s="135">
        <f>'将来負担比率（分子）の構造'!I$43</f>
        <v>491</v>
      </c>
      <c r="C64" s="135"/>
      <c r="D64" s="135"/>
      <c r="E64" s="135">
        <f>'将来負担比率（分子）の構造'!J$43</f>
        <v>502</v>
      </c>
      <c r="F64" s="135"/>
      <c r="G64" s="135"/>
      <c r="H64" s="135">
        <f>'将来負担比率（分子）の構造'!K$43</f>
        <v>533</v>
      </c>
      <c r="I64" s="135"/>
      <c r="J64" s="135"/>
      <c r="K64" s="135">
        <f>'将来負担比率（分子）の構造'!L$43</f>
        <v>542</v>
      </c>
      <c r="L64" s="135"/>
      <c r="M64" s="135"/>
      <c r="N64" s="135">
        <f>'将来負担比率（分子）の構造'!M$43</f>
        <v>577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6335</v>
      </c>
      <c r="C66" s="135"/>
      <c r="D66" s="135"/>
      <c r="E66" s="135">
        <f>'将来負担比率（分子）の構造'!J$41</f>
        <v>6331</v>
      </c>
      <c r="F66" s="135"/>
      <c r="G66" s="135"/>
      <c r="H66" s="135">
        <f>'将来負担比率（分子）の構造'!K$41</f>
        <v>6169</v>
      </c>
      <c r="I66" s="135"/>
      <c r="J66" s="135"/>
      <c r="K66" s="135">
        <f>'将来負担比率（分子）の構造'!L$41</f>
        <v>6440</v>
      </c>
      <c r="L66" s="135"/>
      <c r="M66" s="135"/>
      <c r="N66" s="135">
        <f>'将来負担比率（分子）の構造'!M$41</f>
        <v>6700</v>
      </c>
      <c r="O66" s="135"/>
      <c r="P66" s="135"/>
    </row>
    <row r="67" spans="1:16">
      <c r="A67" s="135" t="s">
        <v>63</v>
      </c>
      <c r="B67" s="135" t="e">
        <f>NA()</f>
        <v>#N/A</v>
      </c>
      <c r="C67" s="135">
        <f>IF(ISNUMBER('将来負担比率（分子）の構造'!I$52), IF('将来負担比率（分子）の構造'!I$52 &lt; 0, 0, '将来負担比率（分子）の構造'!I$52), NA())</f>
        <v>1174</v>
      </c>
      <c r="D67" s="135" t="e">
        <f>NA()</f>
        <v>#N/A</v>
      </c>
      <c r="E67" s="135" t="e">
        <f>NA()</f>
        <v>#N/A</v>
      </c>
      <c r="F67" s="135">
        <f>IF(ISNUMBER('将来負担比率（分子）の構造'!J$52), IF('将来負担比率（分子）の構造'!J$52 &lt; 0, 0, '将来負担比率（分子）の構造'!J$52), NA())</f>
        <v>1418</v>
      </c>
      <c r="G67" s="135" t="e">
        <f>NA()</f>
        <v>#N/A</v>
      </c>
      <c r="H67" s="135" t="e">
        <f>NA()</f>
        <v>#N/A</v>
      </c>
      <c r="I67" s="135">
        <f>IF(ISNUMBER('将来負担比率（分子）の構造'!K$52), IF('将来負担比率（分子）の構造'!K$52 &lt; 0, 0, '将来負担比率（分子）の構造'!K$52), NA())</f>
        <v>1273</v>
      </c>
      <c r="J67" s="135" t="e">
        <f>NA()</f>
        <v>#N/A</v>
      </c>
      <c r="K67" s="135" t="e">
        <f>NA()</f>
        <v>#N/A</v>
      </c>
      <c r="L67" s="135">
        <f>IF(ISNUMBER('将来負担比率（分子）の構造'!L$52), IF('将来負担比率（分子）の構造'!L$52 &lt; 0, 0, '将来負担比率（分子）の構造'!L$52), NA())</f>
        <v>1468</v>
      </c>
      <c r="M67" s="135" t="e">
        <f>NA()</f>
        <v>#N/A</v>
      </c>
      <c r="N67" s="135" t="e">
        <f>NA()</f>
        <v>#N/A</v>
      </c>
      <c r="O67" s="135">
        <f>IF(ISNUMBER('将来負担比率（分子）の構造'!M$52), IF('将来負担比率（分子）の構造'!M$52 &lt; 0, 0, '将来負担比率（分子）の構造'!M$52), NA())</f>
        <v>1668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775024</v>
      </c>
      <c r="S5" s="639"/>
      <c r="T5" s="639"/>
      <c r="U5" s="639"/>
      <c r="V5" s="639"/>
      <c r="W5" s="639"/>
      <c r="X5" s="639"/>
      <c r="Y5" s="686"/>
      <c r="Z5" s="699">
        <v>14.3</v>
      </c>
      <c r="AA5" s="699"/>
      <c r="AB5" s="699"/>
      <c r="AC5" s="699"/>
      <c r="AD5" s="700">
        <v>775024</v>
      </c>
      <c r="AE5" s="700"/>
      <c r="AF5" s="700"/>
      <c r="AG5" s="700"/>
      <c r="AH5" s="700"/>
      <c r="AI5" s="700"/>
      <c r="AJ5" s="700"/>
      <c r="AK5" s="700"/>
      <c r="AL5" s="687">
        <v>26.1</v>
      </c>
      <c r="AM5" s="656"/>
      <c r="AN5" s="656"/>
      <c r="AO5" s="688"/>
      <c r="AP5" s="675" t="s">
        <v>207</v>
      </c>
      <c r="AQ5" s="676"/>
      <c r="AR5" s="676"/>
      <c r="AS5" s="676"/>
      <c r="AT5" s="676"/>
      <c r="AU5" s="676"/>
      <c r="AV5" s="676"/>
      <c r="AW5" s="676"/>
      <c r="AX5" s="676"/>
      <c r="AY5" s="676"/>
      <c r="AZ5" s="676"/>
      <c r="BA5" s="676"/>
      <c r="BB5" s="676"/>
      <c r="BC5" s="676"/>
      <c r="BD5" s="676"/>
      <c r="BE5" s="676"/>
      <c r="BF5" s="677"/>
      <c r="BG5" s="588">
        <v>775024</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54938</v>
      </c>
      <c r="S6" s="589"/>
      <c r="T6" s="589"/>
      <c r="U6" s="589"/>
      <c r="V6" s="589"/>
      <c r="W6" s="589"/>
      <c r="X6" s="589"/>
      <c r="Y6" s="590"/>
      <c r="Z6" s="641">
        <v>1</v>
      </c>
      <c r="AA6" s="641"/>
      <c r="AB6" s="641"/>
      <c r="AC6" s="641"/>
      <c r="AD6" s="642">
        <v>54938</v>
      </c>
      <c r="AE6" s="642"/>
      <c r="AF6" s="642"/>
      <c r="AG6" s="642"/>
      <c r="AH6" s="642"/>
      <c r="AI6" s="642"/>
      <c r="AJ6" s="642"/>
      <c r="AK6" s="642"/>
      <c r="AL6" s="611">
        <v>1.8</v>
      </c>
      <c r="AM6" s="643"/>
      <c r="AN6" s="643"/>
      <c r="AO6" s="644"/>
      <c r="AP6" s="585" t="s">
        <v>213</v>
      </c>
      <c r="AQ6" s="586"/>
      <c r="AR6" s="586"/>
      <c r="AS6" s="586"/>
      <c r="AT6" s="586"/>
      <c r="AU6" s="586"/>
      <c r="AV6" s="586"/>
      <c r="AW6" s="586"/>
      <c r="AX6" s="586"/>
      <c r="AY6" s="586"/>
      <c r="AZ6" s="586"/>
      <c r="BA6" s="586"/>
      <c r="BB6" s="586"/>
      <c r="BC6" s="586"/>
      <c r="BD6" s="586"/>
      <c r="BE6" s="586"/>
      <c r="BF6" s="587"/>
      <c r="BG6" s="588">
        <v>775024</v>
      </c>
      <c r="BH6" s="589"/>
      <c r="BI6" s="589"/>
      <c r="BJ6" s="589"/>
      <c r="BK6" s="589"/>
      <c r="BL6" s="589"/>
      <c r="BM6" s="589"/>
      <c r="BN6" s="590"/>
      <c r="BO6" s="641">
        <v>100</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71712</v>
      </c>
      <c r="CS6" s="589"/>
      <c r="CT6" s="589"/>
      <c r="CU6" s="589"/>
      <c r="CV6" s="589"/>
      <c r="CW6" s="589"/>
      <c r="CX6" s="589"/>
      <c r="CY6" s="590"/>
      <c r="CZ6" s="641">
        <v>1.3</v>
      </c>
      <c r="DA6" s="641"/>
      <c r="DB6" s="641"/>
      <c r="DC6" s="641"/>
      <c r="DD6" s="594" t="s">
        <v>208</v>
      </c>
      <c r="DE6" s="589"/>
      <c r="DF6" s="589"/>
      <c r="DG6" s="589"/>
      <c r="DH6" s="589"/>
      <c r="DI6" s="589"/>
      <c r="DJ6" s="589"/>
      <c r="DK6" s="589"/>
      <c r="DL6" s="589"/>
      <c r="DM6" s="589"/>
      <c r="DN6" s="589"/>
      <c r="DO6" s="589"/>
      <c r="DP6" s="590"/>
      <c r="DQ6" s="594">
        <v>71712</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849</v>
      </c>
      <c r="S7" s="589"/>
      <c r="T7" s="589"/>
      <c r="U7" s="589"/>
      <c r="V7" s="589"/>
      <c r="W7" s="589"/>
      <c r="X7" s="589"/>
      <c r="Y7" s="590"/>
      <c r="Z7" s="641">
        <v>0</v>
      </c>
      <c r="AA7" s="641"/>
      <c r="AB7" s="641"/>
      <c r="AC7" s="641"/>
      <c r="AD7" s="642">
        <v>849</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217463</v>
      </c>
      <c r="BH7" s="589"/>
      <c r="BI7" s="589"/>
      <c r="BJ7" s="589"/>
      <c r="BK7" s="589"/>
      <c r="BL7" s="589"/>
      <c r="BM7" s="589"/>
      <c r="BN7" s="590"/>
      <c r="BO7" s="641">
        <v>28.1</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488245</v>
      </c>
      <c r="CS7" s="589"/>
      <c r="CT7" s="589"/>
      <c r="CU7" s="589"/>
      <c r="CV7" s="589"/>
      <c r="CW7" s="589"/>
      <c r="CX7" s="589"/>
      <c r="CY7" s="590"/>
      <c r="CZ7" s="641">
        <v>9.1</v>
      </c>
      <c r="DA7" s="641"/>
      <c r="DB7" s="641"/>
      <c r="DC7" s="641"/>
      <c r="DD7" s="594">
        <v>14140</v>
      </c>
      <c r="DE7" s="589"/>
      <c r="DF7" s="589"/>
      <c r="DG7" s="589"/>
      <c r="DH7" s="589"/>
      <c r="DI7" s="589"/>
      <c r="DJ7" s="589"/>
      <c r="DK7" s="589"/>
      <c r="DL7" s="589"/>
      <c r="DM7" s="589"/>
      <c r="DN7" s="589"/>
      <c r="DO7" s="589"/>
      <c r="DP7" s="590"/>
      <c r="DQ7" s="594">
        <v>430343</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2418</v>
      </c>
      <c r="S8" s="589"/>
      <c r="T8" s="589"/>
      <c r="U8" s="589"/>
      <c r="V8" s="589"/>
      <c r="W8" s="589"/>
      <c r="X8" s="589"/>
      <c r="Y8" s="590"/>
      <c r="Z8" s="641">
        <v>0</v>
      </c>
      <c r="AA8" s="641"/>
      <c r="AB8" s="641"/>
      <c r="AC8" s="641"/>
      <c r="AD8" s="642">
        <v>2418</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8399</v>
      </c>
      <c r="BH8" s="589"/>
      <c r="BI8" s="589"/>
      <c r="BJ8" s="589"/>
      <c r="BK8" s="589"/>
      <c r="BL8" s="589"/>
      <c r="BM8" s="589"/>
      <c r="BN8" s="590"/>
      <c r="BO8" s="641">
        <v>1.1000000000000001</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957676</v>
      </c>
      <c r="CS8" s="589"/>
      <c r="CT8" s="589"/>
      <c r="CU8" s="589"/>
      <c r="CV8" s="589"/>
      <c r="CW8" s="589"/>
      <c r="CX8" s="589"/>
      <c r="CY8" s="590"/>
      <c r="CZ8" s="641">
        <v>17.8</v>
      </c>
      <c r="DA8" s="641"/>
      <c r="DB8" s="641"/>
      <c r="DC8" s="641"/>
      <c r="DD8" s="594">
        <v>5658</v>
      </c>
      <c r="DE8" s="589"/>
      <c r="DF8" s="589"/>
      <c r="DG8" s="589"/>
      <c r="DH8" s="589"/>
      <c r="DI8" s="589"/>
      <c r="DJ8" s="589"/>
      <c r="DK8" s="589"/>
      <c r="DL8" s="589"/>
      <c r="DM8" s="589"/>
      <c r="DN8" s="589"/>
      <c r="DO8" s="589"/>
      <c r="DP8" s="590"/>
      <c r="DQ8" s="594">
        <v>585509</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1648</v>
      </c>
      <c r="S9" s="589"/>
      <c r="T9" s="589"/>
      <c r="U9" s="589"/>
      <c r="V9" s="589"/>
      <c r="W9" s="589"/>
      <c r="X9" s="589"/>
      <c r="Y9" s="590"/>
      <c r="Z9" s="641">
        <v>0</v>
      </c>
      <c r="AA9" s="641"/>
      <c r="AB9" s="641"/>
      <c r="AC9" s="641"/>
      <c r="AD9" s="642">
        <v>1648</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174770</v>
      </c>
      <c r="BH9" s="589"/>
      <c r="BI9" s="589"/>
      <c r="BJ9" s="589"/>
      <c r="BK9" s="589"/>
      <c r="BL9" s="589"/>
      <c r="BM9" s="589"/>
      <c r="BN9" s="590"/>
      <c r="BO9" s="641">
        <v>22.6</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527950</v>
      </c>
      <c r="CS9" s="589"/>
      <c r="CT9" s="589"/>
      <c r="CU9" s="589"/>
      <c r="CV9" s="589"/>
      <c r="CW9" s="589"/>
      <c r="CX9" s="589"/>
      <c r="CY9" s="590"/>
      <c r="CZ9" s="641">
        <v>9.8000000000000007</v>
      </c>
      <c r="DA9" s="641"/>
      <c r="DB9" s="641"/>
      <c r="DC9" s="641"/>
      <c r="DD9" s="594">
        <v>63676</v>
      </c>
      <c r="DE9" s="589"/>
      <c r="DF9" s="589"/>
      <c r="DG9" s="589"/>
      <c r="DH9" s="589"/>
      <c r="DI9" s="589"/>
      <c r="DJ9" s="589"/>
      <c r="DK9" s="589"/>
      <c r="DL9" s="589"/>
      <c r="DM9" s="589"/>
      <c r="DN9" s="589"/>
      <c r="DO9" s="589"/>
      <c r="DP9" s="590"/>
      <c r="DQ9" s="594">
        <v>490504</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65181</v>
      </c>
      <c r="S10" s="589"/>
      <c r="T10" s="589"/>
      <c r="U10" s="589"/>
      <c r="V10" s="589"/>
      <c r="W10" s="589"/>
      <c r="X10" s="589"/>
      <c r="Y10" s="590"/>
      <c r="Z10" s="641">
        <v>1.2</v>
      </c>
      <c r="AA10" s="641"/>
      <c r="AB10" s="641"/>
      <c r="AC10" s="641"/>
      <c r="AD10" s="642">
        <v>65181</v>
      </c>
      <c r="AE10" s="642"/>
      <c r="AF10" s="642"/>
      <c r="AG10" s="642"/>
      <c r="AH10" s="642"/>
      <c r="AI10" s="642"/>
      <c r="AJ10" s="642"/>
      <c r="AK10" s="642"/>
      <c r="AL10" s="611">
        <v>2.2000000000000002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16430</v>
      </c>
      <c r="BH10" s="589"/>
      <c r="BI10" s="589"/>
      <c r="BJ10" s="589"/>
      <c r="BK10" s="589"/>
      <c r="BL10" s="589"/>
      <c r="BM10" s="589"/>
      <c r="BN10" s="590"/>
      <c r="BO10" s="641">
        <v>2.1</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42002</v>
      </c>
      <c r="CS10" s="589"/>
      <c r="CT10" s="589"/>
      <c r="CU10" s="589"/>
      <c r="CV10" s="589"/>
      <c r="CW10" s="589"/>
      <c r="CX10" s="589"/>
      <c r="CY10" s="590"/>
      <c r="CZ10" s="641">
        <v>0.8</v>
      </c>
      <c r="DA10" s="641"/>
      <c r="DB10" s="641"/>
      <c r="DC10" s="641"/>
      <c r="DD10" s="594" t="s">
        <v>220</v>
      </c>
      <c r="DE10" s="589"/>
      <c r="DF10" s="589"/>
      <c r="DG10" s="589"/>
      <c r="DH10" s="589"/>
      <c r="DI10" s="589"/>
      <c r="DJ10" s="589"/>
      <c r="DK10" s="589"/>
      <c r="DL10" s="589"/>
      <c r="DM10" s="589"/>
      <c r="DN10" s="589"/>
      <c r="DO10" s="589"/>
      <c r="DP10" s="590"/>
      <c r="DQ10" s="594">
        <v>42002</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17864</v>
      </c>
      <c r="BH11" s="589"/>
      <c r="BI11" s="589"/>
      <c r="BJ11" s="589"/>
      <c r="BK11" s="589"/>
      <c r="BL11" s="589"/>
      <c r="BM11" s="589"/>
      <c r="BN11" s="590"/>
      <c r="BO11" s="641">
        <v>2.2999999999999998</v>
      </c>
      <c r="BP11" s="641"/>
      <c r="BQ11" s="641"/>
      <c r="BR11" s="641"/>
      <c r="BS11" s="594" t="s">
        <v>220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622744</v>
      </c>
      <c r="CS11" s="589"/>
      <c r="CT11" s="589"/>
      <c r="CU11" s="589"/>
      <c r="CV11" s="589"/>
      <c r="CW11" s="589"/>
      <c r="CX11" s="589"/>
      <c r="CY11" s="590"/>
      <c r="CZ11" s="641">
        <v>11.6</v>
      </c>
      <c r="DA11" s="641"/>
      <c r="DB11" s="641"/>
      <c r="DC11" s="641"/>
      <c r="DD11" s="594">
        <v>267802</v>
      </c>
      <c r="DE11" s="589"/>
      <c r="DF11" s="589"/>
      <c r="DG11" s="589"/>
      <c r="DH11" s="589"/>
      <c r="DI11" s="589"/>
      <c r="DJ11" s="589"/>
      <c r="DK11" s="589"/>
      <c r="DL11" s="589"/>
      <c r="DM11" s="589"/>
      <c r="DN11" s="589"/>
      <c r="DO11" s="589"/>
      <c r="DP11" s="590"/>
      <c r="DQ11" s="594">
        <v>292165</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485250</v>
      </c>
      <c r="BH12" s="589"/>
      <c r="BI12" s="589"/>
      <c r="BJ12" s="589"/>
      <c r="BK12" s="589"/>
      <c r="BL12" s="589"/>
      <c r="BM12" s="589"/>
      <c r="BN12" s="590"/>
      <c r="BO12" s="641">
        <v>62.6</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121776</v>
      </c>
      <c r="CS12" s="589"/>
      <c r="CT12" s="589"/>
      <c r="CU12" s="589"/>
      <c r="CV12" s="589"/>
      <c r="CW12" s="589"/>
      <c r="CX12" s="589"/>
      <c r="CY12" s="590"/>
      <c r="CZ12" s="641">
        <v>2.2999999999999998</v>
      </c>
      <c r="DA12" s="641"/>
      <c r="DB12" s="641"/>
      <c r="DC12" s="641"/>
      <c r="DD12" s="594">
        <v>48691</v>
      </c>
      <c r="DE12" s="589"/>
      <c r="DF12" s="589"/>
      <c r="DG12" s="589"/>
      <c r="DH12" s="589"/>
      <c r="DI12" s="589"/>
      <c r="DJ12" s="589"/>
      <c r="DK12" s="589"/>
      <c r="DL12" s="589"/>
      <c r="DM12" s="589"/>
      <c r="DN12" s="589"/>
      <c r="DO12" s="589"/>
      <c r="DP12" s="590"/>
      <c r="DQ12" s="594">
        <v>64402</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3676</v>
      </c>
      <c r="S13" s="589"/>
      <c r="T13" s="589"/>
      <c r="U13" s="589"/>
      <c r="V13" s="589"/>
      <c r="W13" s="589"/>
      <c r="X13" s="589"/>
      <c r="Y13" s="590"/>
      <c r="Z13" s="641">
        <v>0.1</v>
      </c>
      <c r="AA13" s="641"/>
      <c r="AB13" s="641"/>
      <c r="AC13" s="641"/>
      <c r="AD13" s="642">
        <v>3676</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481339</v>
      </c>
      <c r="BH13" s="589"/>
      <c r="BI13" s="589"/>
      <c r="BJ13" s="589"/>
      <c r="BK13" s="589"/>
      <c r="BL13" s="589"/>
      <c r="BM13" s="589"/>
      <c r="BN13" s="590"/>
      <c r="BO13" s="641">
        <v>62.1</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338816</v>
      </c>
      <c r="CS13" s="589"/>
      <c r="CT13" s="589"/>
      <c r="CU13" s="589"/>
      <c r="CV13" s="589"/>
      <c r="CW13" s="589"/>
      <c r="CX13" s="589"/>
      <c r="CY13" s="590"/>
      <c r="CZ13" s="641">
        <v>6.3</v>
      </c>
      <c r="DA13" s="641"/>
      <c r="DB13" s="641"/>
      <c r="DC13" s="641"/>
      <c r="DD13" s="594">
        <v>204403</v>
      </c>
      <c r="DE13" s="589"/>
      <c r="DF13" s="589"/>
      <c r="DG13" s="589"/>
      <c r="DH13" s="589"/>
      <c r="DI13" s="589"/>
      <c r="DJ13" s="589"/>
      <c r="DK13" s="589"/>
      <c r="DL13" s="589"/>
      <c r="DM13" s="589"/>
      <c r="DN13" s="589"/>
      <c r="DO13" s="589"/>
      <c r="DP13" s="590"/>
      <c r="DQ13" s="594">
        <v>176888</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22577</v>
      </c>
      <c r="BH14" s="589"/>
      <c r="BI14" s="589"/>
      <c r="BJ14" s="589"/>
      <c r="BK14" s="589"/>
      <c r="BL14" s="589"/>
      <c r="BM14" s="589"/>
      <c r="BN14" s="590"/>
      <c r="BO14" s="641">
        <v>2.9</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501623</v>
      </c>
      <c r="CS14" s="589"/>
      <c r="CT14" s="589"/>
      <c r="CU14" s="589"/>
      <c r="CV14" s="589"/>
      <c r="CW14" s="589"/>
      <c r="CX14" s="589"/>
      <c r="CY14" s="590"/>
      <c r="CZ14" s="641">
        <v>9.3000000000000007</v>
      </c>
      <c r="DA14" s="641"/>
      <c r="DB14" s="641"/>
      <c r="DC14" s="641"/>
      <c r="DD14" s="594">
        <v>296836</v>
      </c>
      <c r="DE14" s="589"/>
      <c r="DF14" s="589"/>
      <c r="DG14" s="589"/>
      <c r="DH14" s="589"/>
      <c r="DI14" s="589"/>
      <c r="DJ14" s="589"/>
      <c r="DK14" s="589"/>
      <c r="DL14" s="589"/>
      <c r="DM14" s="589"/>
      <c r="DN14" s="589"/>
      <c r="DO14" s="589"/>
      <c r="DP14" s="590"/>
      <c r="DQ14" s="594">
        <v>212864</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639</v>
      </c>
      <c r="S15" s="589"/>
      <c r="T15" s="589"/>
      <c r="U15" s="589"/>
      <c r="V15" s="589"/>
      <c r="W15" s="589"/>
      <c r="X15" s="589"/>
      <c r="Y15" s="590"/>
      <c r="Z15" s="641">
        <v>0</v>
      </c>
      <c r="AA15" s="641"/>
      <c r="AB15" s="641"/>
      <c r="AC15" s="641"/>
      <c r="AD15" s="642">
        <v>639</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49734</v>
      </c>
      <c r="BH15" s="589"/>
      <c r="BI15" s="589"/>
      <c r="BJ15" s="589"/>
      <c r="BK15" s="589"/>
      <c r="BL15" s="589"/>
      <c r="BM15" s="589"/>
      <c r="BN15" s="590"/>
      <c r="BO15" s="641">
        <v>6.4</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932615</v>
      </c>
      <c r="CS15" s="589"/>
      <c r="CT15" s="589"/>
      <c r="CU15" s="589"/>
      <c r="CV15" s="589"/>
      <c r="CW15" s="589"/>
      <c r="CX15" s="589"/>
      <c r="CY15" s="590"/>
      <c r="CZ15" s="641">
        <v>17.399999999999999</v>
      </c>
      <c r="DA15" s="641"/>
      <c r="DB15" s="641"/>
      <c r="DC15" s="641"/>
      <c r="DD15" s="594">
        <v>556677</v>
      </c>
      <c r="DE15" s="589"/>
      <c r="DF15" s="589"/>
      <c r="DG15" s="589"/>
      <c r="DH15" s="589"/>
      <c r="DI15" s="589"/>
      <c r="DJ15" s="589"/>
      <c r="DK15" s="589"/>
      <c r="DL15" s="589"/>
      <c r="DM15" s="589"/>
      <c r="DN15" s="589"/>
      <c r="DO15" s="589"/>
      <c r="DP15" s="590"/>
      <c r="DQ15" s="594">
        <v>420694</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2236998</v>
      </c>
      <c r="S16" s="589"/>
      <c r="T16" s="589"/>
      <c r="U16" s="589"/>
      <c r="V16" s="589"/>
      <c r="W16" s="589"/>
      <c r="X16" s="589"/>
      <c r="Y16" s="590"/>
      <c r="Z16" s="641">
        <v>41.3</v>
      </c>
      <c r="AA16" s="641"/>
      <c r="AB16" s="641"/>
      <c r="AC16" s="641"/>
      <c r="AD16" s="642">
        <v>2048164</v>
      </c>
      <c r="AE16" s="642"/>
      <c r="AF16" s="642"/>
      <c r="AG16" s="642"/>
      <c r="AH16" s="642"/>
      <c r="AI16" s="642"/>
      <c r="AJ16" s="642"/>
      <c r="AK16" s="642"/>
      <c r="AL16" s="611">
        <v>68.900000000000006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33660</v>
      </c>
      <c r="CS16" s="589"/>
      <c r="CT16" s="589"/>
      <c r="CU16" s="589"/>
      <c r="CV16" s="589"/>
      <c r="CW16" s="589"/>
      <c r="CX16" s="589"/>
      <c r="CY16" s="590"/>
      <c r="CZ16" s="641">
        <v>0.6</v>
      </c>
      <c r="DA16" s="641"/>
      <c r="DB16" s="641"/>
      <c r="DC16" s="641"/>
      <c r="DD16" s="594" t="s">
        <v>220</v>
      </c>
      <c r="DE16" s="589"/>
      <c r="DF16" s="589"/>
      <c r="DG16" s="589"/>
      <c r="DH16" s="589"/>
      <c r="DI16" s="589"/>
      <c r="DJ16" s="589"/>
      <c r="DK16" s="589"/>
      <c r="DL16" s="589"/>
      <c r="DM16" s="589"/>
      <c r="DN16" s="589"/>
      <c r="DO16" s="589"/>
      <c r="DP16" s="590"/>
      <c r="DQ16" s="594">
        <v>10951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2048164</v>
      </c>
      <c r="S17" s="589"/>
      <c r="T17" s="589"/>
      <c r="U17" s="589"/>
      <c r="V17" s="589"/>
      <c r="W17" s="589"/>
      <c r="X17" s="589"/>
      <c r="Y17" s="590"/>
      <c r="Z17" s="641">
        <v>37.799999999999997</v>
      </c>
      <c r="AA17" s="641"/>
      <c r="AB17" s="641"/>
      <c r="AC17" s="641"/>
      <c r="AD17" s="642">
        <v>2048164</v>
      </c>
      <c r="AE17" s="642"/>
      <c r="AF17" s="642"/>
      <c r="AG17" s="642"/>
      <c r="AH17" s="642"/>
      <c r="AI17" s="642"/>
      <c r="AJ17" s="642"/>
      <c r="AK17" s="642"/>
      <c r="AL17" s="611">
        <v>68.900000000000006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726560</v>
      </c>
      <c r="CS17" s="589"/>
      <c r="CT17" s="589"/>
      <c r="CU17" s="589"/>
      <c r="CV17" s="589"/>
      <c r="CW17" s="589"/>
      <c r="CX17" s="589"/>
      <c r="CY17" s="590"/>
      <c r="CZ17" s="641">
        <v>13.5</v>
      </c>
      <c r="DA17" s="641"/>
      <c r="DB17" s="641"/>
      <c r="DC17" s="641"/>
      <c r="DD17" s="594" t="s">
        <v>220</v>
      </c>
      <c r="DE17" s="589"/>
      <c r="DF17" s="589"/>
      <c r="DG17" s="589"/>
      <c r="DH17" s="589"/>
      <c r="DI17" s="589"/>
      <c r="DJ17" s="589"/>
      <c r="DK17" s="589"/>
      <c r="DL17" s="589"/>
      <c r="DM17" s="589"/>
      <c r="DN17" s="589"/>
      <c r="DO17" s="589"/>
      <c r="DP17" s="590"/>
      <c r="DQ17" s="594">
        <v>726560</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188834</v>
      </c>
      <c r="S18" s="589"/>
      <c r="T18" s="589"/>
      <c r="U18" s="589"/>
      <c r="V18" s="589"/>
      <c r="W18" s="589"/>
      <c r="X18" s="589"/>
      <c r="Y18" s="590"/>
      <c r="Z18" s="641">
        <v>3.5</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220</v>
      </c>
      <c r="BH19" s="589"/>
      <c r="BI19" s="589"/>
      <c r="BJ19" s="589"/>
      <c r="BK19" s="589"/>
      <c r="BL19" s="589"/>
      <c r="BM19" s="589"/>
      <c r="BN19" s="590"/>
      <c r="BO19" s="641" t="s">
        <v>220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3141371</v>
      </c>
      <c r="S20" s="589"/>
      <c r="T20" s="589"/>
      <c r="U20" s="589"/>
      <c r="V20" s="589"/>
      <c r="W20" s="589"/>
      <c r="X20" s="589"/>
      <c r="Y20" s="590"/>
      <c r="Z20" s="641">
        <v>57.9</v>
      </c>
      <c r="AA20" s="641"/>
      <c r="AB20" s="641"/>
      <c r="AC20" s="641"/>
      <c r="AD20" s="642">
        <v>2952537</v>
      </c>
      <c r="AE20" s="642"/>
      <c r="AF20" s="642"/>
      <c r="AG20" s="642"/>
      <c r="AH20" s="642"/>
      <c r="AI20" s="642"/>
      <c r="AJ20" s="642"/>
      <c r="AK20" s="642"/>
      <c r="AL20" s="611">
        <v>99.3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220</v>
      </c>
      <c r="BH20" s="589"/>
      <c r="BI20" s="589"/>
      <c r="BJ20" s="589"/>
      <c r="BK20" s="589"/>
      <c r="BL20" s="589"/>
      <c r="BM20" s="589"/>
      <c r="BN20" s="590"/>
      <c r="BO20" s="641" t="s">
        <v>220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5365379</v>
      </c>
      <c r="CS20" s="589"/>
      <c r="CT20" s="589"/>
      <c r="CU20" s="589"/>
      <c r="CV20" s="589"/>
      <c r="CW20" s="589"/>
      <c r="CX20" s="589"/>
      <c r="CY20" s="590"/>
      <c r="CZ20" s="641">
        <v>100</v>
      </c>
      <c r="DA20" s="641"/>
      <c r="DB20" s="641"/>
      <c r="DC20" s="641"/>
      <c r="DD20" s="594">
        <v>1457883</v>
      </c>
      <c r="DE20" s="589"/>
      <c r="DF20" s="589"/>
      <c r="DG20" s="589"/>
      <c r="DH20" s="589"/>
      <c r="DI20" s="589"/>
      <c r="DJ20" s="589"/>
      <c r="DK20" s="589"/>
      <c r="DL20" s="589"/>
      <c r="DM20" s="589"/>
      <c r="DN20" s="589"/>
      <c r="DO20" s="589"/>
      <c r="DP20" s="590"/>
      <c r="DQ20" s="594">
        <v>3524594</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988</v>
      </c>
      <c r="S21" s="589"/>
      <c r="T21" s="589"/>
      <c r="U21" s="589"/>
      <c r="V21" s="589"/>
      <c r="W21" s="589"/>
      <c r="X21" s="589"/>
      <c r="Y21" s="590"/>
      <c r="Z21" s="641">
        <v>0</v>
      </c>
      <c r="AA21" s="641"/>
      <c r="AB21" s="641"/>
      <c r="AC21" s="641"/>
      <c r="AD21" s="642">
        <v>988</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5269</v>
      </c>
      <c r="S22" s="589"/>
      <c r="T22" s="589"/>
      <c r="U22" s="589"/>
      <c r="V22" s="589"/>
      <c r="W22" s="589"/>
      <c r="X22" s="589"/>
      <c r="Y22" s="590"/>
      <c r="Z22" s="641">
        <v>0.1</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89133</v>
      </c>
      <c r="S23" s="589"/>
      <c r="T23" s="589"/>
      <c r="U23" s="589"/>
      <c r="V23" s="589"/>
      <c r="W23" s="589"/>
      <c r="X23" s="589"/>
      <c r="Y23" s="590"/>
      <c r="Z23" s="641">
        <v>1.6</v>
      </c>
      <c r="AA23" s="641"/>
      <c r="AB23" s="641"/>
      <c r="AC23" s="641"/>
      <c r="AD23" s="642">
        <v>2467</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4386</v>
      </c>
      <c r="S24" s="589"/>
      <c r="T24" s="589"/>
      <c r="U24" s="589"/>
      <c r="V24" s="589"/>
      <c r="W24" s="589"/>
      <c r="X24" s="589"/>
      <c r="Y24" s="590"/>
      <c r="Z24" s="641">
        <v>0.1</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1998093</v>
      </c>
      <c r="CS24" s="639"/>
      <c r="CT24" s="639"/>
      <c r="CU24" s="639"/>
      <c r="CV24" s="639"/>
      <c r="CW24" s="639"/>
      <c r="CX24" s="639"/>
      <c r="CY24" s="686"/>
      <c r="CZ24" s="690">
        <v>37.200000000000003</v>
      </c>
      <c r="DA24" s="691"/>
      <c r="DB24" s="691"/>
      <c r="DC24" s="692"/>
      <c r="DD24" s="685">
        <v>1668028</v>
      </c>
      <c r="DE24" s="639"/>
      <c r="DF24" s="639"/>
      <c r="DG24" s="639"/>
      <c r="DH24" s="639"/>
      <c r="DI24" s="639"/>
      <c r="DJ24" s="639"/>
      <c r="DK24" s="686"/>
      <c r="DL24" s="685">
        <v>1653112</v>
      </c>
      <c r="DM24" s="639"/>
      <c r="DN24" s="639"/>
      <c r="DO24" s="639"/>
      <c r="DP24" s="639"/>
      <c r="DQ24" s="639"/>
      <c r="DR24" s="639"/>
      <c r="DS24" s="639"/>
      <c r="DT24" s="639"/>
      <c r="DU24" s="639"/>
      <c r="DV24" s="686"/>
      <c r="DW24" s="687">
        <v>52.5</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560562</v>
      </c>
      <c r="S25" s="589"/>
      <c r="T25" s="589"/>
      <c r="U25" s="589"/>
      <c r="V25" s="589"/>
      <c r="W25" s="589"/>
      <c r="X25" s="589"/>
      <c r="Y25" s="590"/>
      <c r="Z25" s="641">
        <v>10.3</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894134</v>
      </c>
      <c r="CS25" s="607"/>
      <c r="CT25" s="607"/>
      <c r="CU25" s="607"/>
      <c r="CV25" s="607"/>
      <c r="CW25" s="607"/>
      <c r="CX25" s="607"/>
      <c r="CY25" s="608"/>
      <c r="CZ25" s="591">
        <v>16.7</v>
      </c>
      <c r="DA25" s="609"/>
      <c r="DB25" s="609"/>
      <c r="DC25" s="610"/>
      <c r="DD25" s="594">
        <v>829369</v>
      </c>
      <c r="DE25" s="607"/>
      <c r="DF25" s="607"/>
      <c r="DG25" s="607"/>
      <c r="DH25" s="607"/>
      <c r="DI25" s="607"/>
      <c r="DJ25" s="607"/>
      <c r="DK25" s="608"/>
      <c r="DL25" s="594">
        <v>814971</v>
      </c>
      <c r="DM25" s="607"/>
      <c r="DN25" s="607"/>
      <c r="DO25" s="607"/>
      <c r="DP25" s="607"/>
      <c r="DQ25" s="607"/>
      <c r="DR25" s="607"/>
      <c r="DS25" s="607"/>
      <c r="DT25" s="607"/>
      <c r="DU25" s="607"/>
      <c r="DV25" s="608"/>
      <c r="DW25" s="611">
        <v>25.9</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558986</v>
      </c>
      <c r="CS26" s="589"/>
      <c r="CT26" s="589"/>
      <c r="CU26" s="589"/>
      <c r="CV26" s="589"/>
      <c r="CW26" s="589"/>
      <c r="CX26" s="589"/>
      <c r="CY26" s="590"/>
      <c r="CZ26" s="591">
        <v>10.4</v>
      </c>
      <c r="DA26" s="609"/>
      <c r="DB26" s="609"/>
      <c r="DC26" s="610"/>
      <c r="DD26" s="594">
        <v>502251</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311851</v>
      </c>
      <c r="S27" s="589"/>
      <c r="T27" s="589"/>
      <c r="U27" s="589"/>
      <c r="V27" s="589"/>
      <c r="W27" s="589"/>
      <c r="X27" s="589"/>
      <c r="Y27" s="590"/>
      <c r="Z27" s="641">
        <v>5.8</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775024</v>
      </c>
      <c r="BH27" s="589"/>
      <c r="BI27" s="589"/>
      <c r="BJ27" s="589"/>
      <c r="BK27" s="589"/>
      <c r="BL27" s="589"/>
      <c r="BM27" s="589"/>
      <c r="BN27" s="590"/>
      <c r="BO27" s="641">
        <v>100</v>
      </c>
      <c r="BP27" s="641"/>
      <c r="BQ27" s="641"/>
      <c r="BR27" s="641"/>
      <c r="BS27" s="594" t="s">
        <v>220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377399</v>
      </c>
      <c r="CS27" s="607"/>
      <c r="CT27" s="607"/>
      <c r="CU27" s="607"/>
      <c r="CV27" s="607"/>
      <c r="CW27" s="607"/>
      <c r="CX27" s="607"/>
      <c r="CY27" s="608"/>
      <c r="CZ27" s="591">
        <v>7</v>
      </c>
      <c r="DA27" s="609"/>
      <c r="DB27" s="609"/>
      <c r="DC27" s="610"/>
      <c r="DD27" s="594">
        <v>112099</v>
      </c>
      <c r="DE27" s="607"/>
      <c r="DF27" s="607"/>
      <c r="DG27" s="607"/>
      <c r="DH27" s="607"/>
      <c r="DI27" s="607"/>
      <c r="DJ27" s="607"/>
      <c r="DK27" s="608"/>
      <c r="DL27" s="594">
        <v>111581</v>
      </c>
      <c r="DM27" s="607"/>
      <c r="DN27" s="607"/>
      <c r="DO27" s="607"/>
      <c r="DP27" s="607"/>
      <c r="DQ27" s="607"/>
      <c r="DR27" s="607"/>
      <c r="DS27" s="607"/>
      <c r="DT27" s="607"/>
      <c r="DU27" s="607"/>
      <c r="DV27" s="608"/>
      <c r="DW27" s="611">
        <v>3.5</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23208</v>
      </c>
      <c r="S28" s="589"/>
      <c r="T28" s="589"/>
      <c r="U28" s="589"/>
      <c r="V28" s="589"/>
      <c r="W28" s="589"/>
      <c r="X28" s="589"/>
      <c r="Y28" s="590"/>
      <c r="Z28" s="641">
        <v>0.4</v>
      </c>
      <c r="AA28" s="641"/>
      <c r="AB28" s="641"/>
      <c r="AC28" s="641"/>
      <c r="AD28" s="642">
        <v>18568</v>
      </c>
      <c r="AE28" s="642"/>
      <c r="AF28" s="642"/>
      <c r="AG28" s="642"/>
      <c r="AH28" s="642"/>
      <c r="AI28" s="642"/>
      <c r="AJ28" s="642"/>
      <c r="AK28" s="642"/>
      <c r="AL28" s="611">
        <v>0.6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726560</v>
      </c>
      <c r="CS28" s="589"/>
      <c r="CT28" s="589"/>
      <c r="CU28" s="589"/>
      <c r="CV28" s="589"/>
      <c r="CW28" s="589"/>
      <c r="CX28" s="589"/>
      <c r="CY28" s="590"/>
      <c r="CZ28" s="591">
        <v>13.5</v>
      </c>
      <c r="DA28" s="609"/>
      <c r="DB28" s="609"/>
      <c r="DC28" s="610"/>
      <c r="DD28" s="594">
        <v>726560</v>
      </c>
      <c r="DE28" s="589"/>
      <c r="DF28" s="589"/>
      <c r="DG28" s="589"/>
      <c r="DH28" s="589"/>
      <c r="DI28" s="589"/>
      <c r="DJ28" s="589"/>
      <c r="DK28" s="590"/>
      <c r="DL28" s="594">
        <v>726560</v>
      </c>
      <c r="DM28" s="589"/>
      <c r="DN28" s="589"/>
      <c r="DO28" s="589"/>
      <c r="DP28" s="589"/>
      <c r="DQ28" s="589"/>
      <c r="DR28" s="589"/>
      <c r="DS28" s="589"/>
      <c r="DT28" s="589"/>
      <c r="DU28" s="589"/>
      <c r="DV28" s="590"/>
      <c r="DW28" s="611">
        <v>23.1</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3220</v>
      </c>
      <c r="S29" s="589"/>
      <c r="T29" s="589"/>
      <c r="U29" s="589"/>
      <c r="V29" s="589"/>
      <c r="W29" s="589"/>
      <c r="X29" s="589"/>
      <c r="Y29" s="590"/>
      <c r="Z29" s="641">
        <v>0.1</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726393</v>
      </c>
      <c r="CS29" s="607"/>
      <c r="CT29" s="607"/>
      <c r="CU29" s="607"/>
      <c r="CV29" s="607"/>
      <c r="CW29" s="607"/>
      <c r="CX29" s="607"/>
      <c r="CY29" s="608"/>
      <c r="CZ29" s="591">
        <v>13.5</v>
      </c>
      <c r="DA29" s="609"/>
      <c r="DB29" s="609"/>
      <c r="DC29" s="610"/>
      <c r="DD29" s="594">
        <v>726393</v>
      </c>
      <c r="DE29" s="607"/>
      <c r="DF29" s="607"/>
      <c r="DG29" s="607"/>
      <c r="DH29" s="607"/>
      <c r="DI29" s="607"/>
      <c r="DJ29" s="607"/>
      <c r="DK29" s="608"/>
      <c r="DL29" s="594">
        <v>726393</v>
      </c>
      <c r="DM29" s="607"/>
      <c r="DN29" s="607"/>
      <c r="DO29" s="607"/>
      <c r="DP29" s="607"/>
      <c r="DQ29" s="607"/>
      <c r="DR29" s="607"/>
      <c r="DS29" s="607"/>
      <c r="DT29" s="607"/>
      <c r="DU29" s="607"/>
      <c r="DV29" s="608"/>
      <c r="DW29" s="611">
        <v>23.1</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223114</v>
      </c>
      <c r="S30" s="589"/>
      <c r="T30" s="589"/>
      <c r="U30" s="589"/>
      <c r="V30" s="589"/>
      <c r="W30" s="589"/>
      <c r="X30" s="589"/>
      <c r="Y30" s="590"/>
      <c r="Z30" s="641">
        <v>4.0999999999999996</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98.7</v>
      </c>
      <c r="BH30" s="655"/>
      <c r="BI30" s="655"/>
      <c r="BJ30" s="655"/>
      <c r="BK30" s="655"/>
      <c r="BL30" s="655"/>
      <c r="BM30" s="656">
        <v>91.1</v>
      </c>
      <c r="BN30" s="655"/>
      <c r="BO30" s="655"/>
      <c r="BP30" s="655"/>
      <c r="BQ30" s="657"/>
      <c r="BR30" s="654">
        <v>98.6</v>
      </c>
      <c r="BS30" s="655"/>
      <c r="BT30" s="655"/>
      <c r="BU30" s="655"/>
      <c r="BV30" s="655"/>
      <c r="BW30" s="655"/>
      <c r="BX30" s="656">
        <v>90.5</v>
      </c>
      <c r="BY30" s="655"/>
      <c r="BZ30" s="655"/>
      <c r="CA30" s="655"/>
      <c r="CB30" s="657"/>
      <c r="CD30" s="660"/>
      <c r="CE30" s="661"/>
      <c r="CF30" s="625" t="s">
        <v>292</v>
      </c>
      <c r="CG30" s="622"/>
      <c r="CH30" s="622"/>
      <c r="CI30" s="622"/>
      <c r="CJ30" s="622"/>
      <c r="CK30" s="622"/>
      <c r="CL30" s="622"/>
      <c r="CM30" s="622"/>
      <c r="CN30" s="622"/>
      <c r="CO30" s="622"/>
      <c r="CP30" s="622"/>
      <c r="CQ30" s="623"/>
      <c r="CR30" s="588">
        <v>654760</v>
      </c>
      <c r="CS30" s="589"/>
      <c r="CT30" s="589"/>
      <c r="CU30" s="589"/>
      <c r="CV30" s="589"/>
      <c r="CW30" s="589"/>
      <c r="CX30" s="589"/>
      <c r="CY30" s="590"/>
      <c r="CZ30" s="591">
        <v>12.2</v>
      </c>
      <c r="DA30" s="609"/>
      <c r="DB30" s="609"/>
      <c r="DC30" s="610"/>
      <c r="DD30" s="594">
        <v>654760</v>
      </c>
      <c r="DE30" s="589"/>
      <c r="DF30" s="589"/>
      <c r="DG30" s="589"/>
      <c r="DH30" s="589"/>
      <c r="DI30" s="589"/>
      <c r="DJ30" s="589"/>
      <c r="DK30" s="590"/>
      <c r="DL30" s="594">
        <v>654760</v>
      </c>
      <c r="DM30" s="589"/>
      <c r="DN30" s="589"/>
      <c r="DO30" s="589"/>
      <c r="DP30" s="589"/>
      <c r="DQ30" s="589"/>
      <c r="DR30" s="589"/>
      <c r="DS30" s="589"/>
      <c r="DT30" s="589"/>
      <c r="DU30" s="589"/>
      <c r="DV30" s="590"/>
      <c r="DW30" s="611">
        <v>20.8</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28220</v>
      </c>
      <c r="S31" s="589"/>
      <c r="T31" s="589"/>
      <c r="U31" s="589"/>
      <c r="V31" s="589"/>
      <c r="W31" s="589"/>
      <c r="X31" s="589"/>
      <c r="Y31" s="590"/>
      <c r="Z31" s="641">
        <v>0.5</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98.4</v>
      </c>
      <c r="BH31" s="607"/>
      <c r="BI31" s="607"/>
      <c r="BJ31" s="607"/>
      <c r="BK31" s="607"/>
      <c r="BL31" s="607"/>
      <c r="BM31" s="643">
        <v>92.6</v>
      </c>
      <c r="BN31" s="653"/>
      <c r="BO31" s="653"/>
      <c r="BP31" s="653"/>
      <c r="BQ31" s="617"/>
      <c r="BR31" s="652">
        <v>98.4</v>
      </c>
      <c r="BS31" s="607"/>
      <c r="BT31" s="607"/>
      <c r="BU31" s="607"/>
      <c r="BV31" s="607"/>
      <c r="BW31" s="607"/>
      <c r="BX31" s="643">
        <v>92.4</v>
      </c>
      <c r="BY31" s="653"/>
      <c r="BZ31" s="653"/>
      <c r="CA31" s="653"/>
      <c r="CB31" s="617"/>
      <c r="CD31" s="660"/>
      <c r="CE31" s="661"/>
      <c r="CF31" s="625" t="s">
        <v>296</v>
      </c>
      <c r="CG31" s="622"/>
      <c r="CH31" s="622"/>
      <c r="CI31" s="622"/>
      <c r="CJ31" s="622"/>
      <c r="CK31" s="622"/>
      <c r="CL31" s="622"/>
      <c r="CM31" s="622"/>
      <c r="CN31" s="622"/>
      <c r="CO31" s="622"/>
      <c r="CP31" s="622"/>
      <c r="CQ31" s="623"/>
      <c r="CR31" s="588">
        <v>71633</v>
      </c>
      <c r="CS31" s="607"/>
      <c r="CT31" s="607"/>
      <c r="CU31" s="607"/>
      <c r="CV31" s="607"/>
      <c r="CW31" s="607"/>
      <c r="CX31" s="607"/>
      <c r="CY31" s="608"/>
      <c r="CZ31" s="591">
        <v>1.3</v>
      </c>
      <c r="DA31" s="609"/>
      <c r="DB31" s="609"/>
      <c r="DC31" s="610"/>
      <c r="DD31" s="594">
        <v>71633</v>
      </c>
      <c r="DE31" s="607"/>
      <c r="DF31" s="607"/>
      <c r="DG31" s="607"/>
      <c r="DH31" s="607"/>
      <c r="DI31" s="607"/>
      <c r="DJ31" s="607"/>
      <c r="DK31" s="608"/>
      <c r="DL31" s="594">
        <v>71633</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114461</v>
      </c>
      <c r="S32" s="589"/>
      <c r="T32" s="589"/>
      <c r="U32" s="589"/>
      <c r="V32" s="589"/>
      <c r="W32" s="589"/>
      <c r="X32" s="589"/>
      <c r="Y32" s="590"/>
      <c r="Z32" s="641">
        <v>2.1</v>
      </c>
      <c r="AA32" s="641"/>
      <c r="AB32" s="641"/>
      <c r="AC32" s="641"/>
      <c r="AD32" s="642">
        <v>82</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98.7</v>
      </c>
      <c r="BH32" s="573"/>
      <c r="BI32" s="573"/>
      <c r="BJ32" s="573"/>
      <c r="BK32" s="573"/>
      <c r="BL32" s="573"/>
      <c r="BM32" s="636">
        <v>89.6</v>
      </c>
      <c r="BN32" s="573"/>
      <c r="BO32" s="573"/>
      <c r="BP32" s="573"/>
      <c r="BQ32" s="630"/>
      <c r="BR32" s="651">
        <v>98.6</v>
      </c>
      <c r="BS32" s="573"/>
      <c r="BT32" s="573"/>
      <c r="BU32" s="573"/>
      <c r="BV32" s="573"/>
      <c r="BW32" s="573"/>
      <c r="BX32" s="636">
        <v>88.8</v>
      </c>
      <c r="BY32" s="573"/>
      <c r="BZ32" s="573"/>
      <c r="CA32" s="573"/>
      <c r="CB32" s="630"/>
      <c r="CD32" s="662"/>
      <c r="CE32" s="663"/>
      <c r="CF32" s="625" t="s">
        <v>299</v>
      </c>
      <c r="CG32" s="622"/>
      <c r="CH32" s="622"/>
      <c r="CI32" s="622"/>
      <c r="CJ32" s="622"/>
      <c r="CK32" s="622"/>
      <c r="CL32" s="622"/>
      <c r="CM32" s="622"/>
      <c r="CN32" s="622"/>
      <c r="CO32" s="622"/>
      <c r="CP32" s="622"/>
      <c r="CQ32" s="623"/>
      <c r="CR32" s="588">
        <v>167</v>
      </c>
      <c r="CS32" s="589"/>
      <c r="CT32" s="589"/>
      <c r="CU32" s="589"/>
      <c r="CV32" s="589"/>
      <c r="CW32" s="589"/>
      <c r="CX32" s="589"/>
      <c r="CY32" s="590"/>
      <c r="CZ32" s="591">
        <v>0</v>
      </c>
      <c r="DA32" s="609"/>
      <c r="DB32" s="609"/>
      <c r="DC32" s="610"/>
      <c r="DD32" s="594">
        <v>167</v>
      </c>
      <c r="DE32" s="589"/>
      <c r="DF32" s="589"/>
      <c r="DG32" s="589"/>
      <c r="DH32" s="589"/>
      <c r="DI32" s="589"/>
      <c r="DJ32" s="589"/>
      <c r="DK32" s="590"/>
      <c r="DL32" s="594">
        <v>167</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915423</v>
      </c>
      <c r="S33" s="589"/>
      <c r="T33" s="589"/>
      <c r="U33" s="589"/>
      <c r="V33" s="589"/>
      <c r="W33" s="589"/>
      <c r="X33" s="589"/>
      <c r="Y33" s="590"/>
      <c r="Z33" s="641">
        <v>16.899999999999999</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1875743</v>
      </c>
      <c r="CS33" s="607"/>
      <c r="CT33" s="607"/>
      <c r="CU33" s="607"/>
      <c r="CV33" s="607"/>
      <c r="CW33" s="607"/>
      <c r="CX33" s="607"/>
      <c r="CY33" s="608"/>
      <c r="CZ33" s="591">
        <v>35</v>
      </c>
      <c r="DA33" s="609"/>
      <c r="DB33" s="609"/>
      <c r="DC33" s="610"/>
      <c r="DD33" s="594">
        <v>1511714</v>
      </c>
      <c r="DE33" s="607"/>
      <c r="DF33" s="607"/>
      <c r="DG33" s="607"/>
      <c r="DH33" s="607"/>
      <c r="DI33" s="607"/>
      <c r="DJ33" s="607"/>
      <c r="DK33" s="608"/>
      <c r="DL33" s="594">
        <v>1260489</v>
      </c>
      <c r="DM33" s="607"/>
      <c r="DN33" s="607"/>
      <c r="DO33" s="607"/>
      <c r="DP33" s="607"/>
      <c r="DQ33" s="607"/>
      <c r="DR33" s="607"/>
      <c r="DS33" s="607"/>
      <c r="DT33" s="607"/>
      <c r="DU33" s="607"/>
      <c r="DV33" s="608"/>
      <c r="DW33" s="611">
        <v>40</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726193</v>
      </c>
      <c r="CS34" s="589"/>
      <c r="CT34" s="589"/>
      <c r="CU34" s="589"/>
      <c r="CV34" s="589"/>
      <c r="CW34" s="589"/>
      <c r="CX34" s="589"/>
      <c r="CY34" s="590"/>
      <c r="CZ34" s="591">
        <v>13.5</v>
      </c>
      <c r="DA34" s="609"/>
      <c r="DB34" s="609"/>
      <c r="DC34" s="610"/>
      <c r="DD34" s="594">
        <v>585304</v>
      </c>
      <c r="DE34" s="589"/>
      <c r="DF34" s="589"/>
      <c r="DG34" s="589"/>
      <c r="DH34" s="589"/>
      <c r="DI34" s="589"/>
      <c r="DJ34" s="589"/>
      <c r="DK34" s="590"/>
      <c r="DL34" s="594">
        <v>474770</v>
      </c>
      <c r="DM34" s="589"/>
      <c r="DN34" s="589"/>
      <c r="DO34" s="589"/>
      <c r="DP34" s="589"/>
      <c r="DQ34" s="589"/>
      <c r="DR34" s="589"/>
      <c r="DS34" s="589"/>
      <c r="DT34" s="589"/>
      <c r="DU34" s="589"/>
      <c r="DV34" s="590"/>
      <c r="DW34" s="611">
        <v>15.1</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176123</v>
      </c>
      <c r="S35" s="589"/>
      <c r="T35" s="589"/>
      <c r="U35" s="589"/>
      <c r="V35" s="589"/>
      <c r="W35" s="589"/>
      <c r="X35" s="589"/>
      <c r="Y35" s="590"/>
      <c r="Z35" s="641">
        <v>3.2</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577011</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24455</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39664</v>
      </c>
      <c r="CS35" s="607"/>
      <c r="CT35" s="607"/>
      <c r="CU35" s="607"/>
      <c r="CV35" s="607"/>
      <c r="CW35" s="607"/>
      <c r="CX35" s="607"/>
      <c r="CY35" s="608"/>
      <c r="CZ35" s="591">
        <v>0.7</v>
      </c>
      <c r="DA35" s="609"/>
      <c r="DB35" s="609"/>
      <c r="DC35" s="610"/>
      <c r="DD35" s="594">
        <v>31160</v>
      </c>
      <c r="DE35" s="607"/>
      <c r="DF35" s="607"/>
      <c r="DG35" s="607"/>
      <c r="DH35" s="607"/>
      <c r="DI35" s="607"/>
      <c r="DJ35" s="607"/>
      <c r="DK35" s="608"/>
      <c r="DL35" s="594">
        <v>31160</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5421206</v>
      </c>
      <c r="S36" s="629"/>
      <c r="T36" s="629"/>
      <c r="U36" s="629"/>
      <c r="V36" s="629"/>
      <c r="W36" s="629"/>
      <c r="X36" s="629"/>
      <c r="Y36" s="632"/>
      <c r="Z36" s="633">
        <v>100</v>
      </c>
      <c r="AA36" s="633"/>
      <c r="AB36" s="633"/>
      <c r="AC36" s="633"/>
      <c r="AD36" s="634">
        <v>2974642</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165028</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-25417</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663576</v>
      </c>
      <c r="CS36" s="589"/>
      <c r="CT36" s="589"/>
      <c r="CU36" s="589"/>
      <c r="CV36" s="589"/>
      <c r="CW36" s="589"/>
      <c r="CX36" s="589"/>
      <c r="CY36" s="590"/>
      <c r="CZ36" s="591">
        <v>12.4</v>
      </c>
      <c r="DA36" s="609"/>
      <c r="DB36" s="609"/>
      <c r="DC36" s="610"/>
      <c r="DD36" s="594">
        <v>538720</v>
      </c>
      <c r="DE36" s="589"/>
      <c r="DF36" s="589"/>
      <c r="DG36" s="589"/>
      <c r="DH36" s="589"/>
      <c r="DI36" s="589"/>
      <c r="DJ36" s="589"/>
      <c r="DK36" s="590"/>
      <c r="DL36" s="594">
        <v>497956</v>
      </c>
      <c r="DM36" s="589"/>
      <c r="DN36" s="589"/>
      <c r="DO36" s="589"/>
      <c r="DP36" s="589"/>
      <c r="DQ36" s="589"/>
      <c r="DR36" s="589"/>
      <c r="DS36" s="589"/>
      <c r="DT36" s="589"/>
      <c r="DU36" s="589"/>
      <c r="DV36" s="590"/>
      <c r="DW36" s="611">
        <v>15.8</v>
      </c>
      <c r="DX36" s="612"/>
      <c r="DY36" s="612"/>
      <c r="DZ36" s="612"/>
      <c r="EA36" s="612"/>
      <c r="EB36" s="612"/>
      <c r="EC36" s="613"/>
    </row>
    <row r="37" spans="2:133" ht="11.25" customHeight="1">
      <c r="AQ37" s="614" t="s">
        <v>314</v>
      </c>
      <c r="AR37" s="615"/>
      <c r="AS37" s="615"/>
      <c r="AT37" s="615"/>
      <c r="AU37" s="615"/>
      <c r="AV37" s="615"/>
      <c r="AW37" s="615"/>
      <c r="AX37" s="615"/>
      <c r="AY37" s="616"/>
      <c r="AZ37" s="588">
        <v>73640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1188</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228190</v>
      </c>
      <c r="CS37" s="607"/>
      <c r="CT37" s="607"/>
      <c r="CU37" s="607"/>
      <c r="CV37" s="607"/>
      <c r="CW37" s="607"/>
      <c r="CX37" s="607"/>
      <c r="CY37" s="608"/>
      <c r="CZ37" s="591">
        <v>4.3</v>
      </c>
      <c r="DA37" s="609"/>
      <c r="DB37" s="609"/>
      <c r="DC37" s="610"/>
      <c r="DD37" s="594">
        <v>222601</v>
      </c>
      <c r="DE37" s="607"/>
      <c r="DF37" s="607"/>
      <c r="DG37" s="607"/>
      <c r="DH37" s="607"/>
      <c r="DI37" s="607"/>
      <c r="DJ37" s="607"/>
      <c r="DK37" s="608"/>
      <c r="DL37" s="594">
        <v>222601</v>
      </c>
      <c r="DM37" s="607"/>
      <c r="DN37" s="607"/>
      <c r="DO37" s="607"/>
      <c r="DP37" s="607"/>
      <c r="DQ37" s="607"/>
      <c r="DR37" s="607"/>
      <c r="DS37" s="607"/>
      <c r="DT37" s="607"/>
      <c r="DU37" s="607"/>
      <c r="DV37" s="608"/>
      <c r="DW37" s="611">
        <v>7.1</v>
      </c>
      <c r="DX37" s="612"/>
      <c r="DY37" s="612"/>
      <c r="DZ37" s="612"/>
      <c r="EA37" s="612"/>
      <c r="EB37" s="612"/>
      <c r="EC37" s="613"/>
    </row>
    <row r="38" spans="2:133" ht="11.25" customHeight="1">
      <c r="AQ38" s="614" t="s">
        <v>317</v>
      </c>
      <c r="AR38" s="615"/>
      <c r="AS38" s="615"/>
      <c r="AT38" s="615"/>
      <c r="AU38" s="615"/>
      <c r="AV38" s="615"/>
      <c r="AW38" s="615"/>
      <c r="AX38" s="615"/>
      <c r="AY38" s="616"/>
      <c r="AZ38" s="588" t="s">
        <v>220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2006</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411983</v>
      </c>
      <c r="CS38" s="589"/>
      <c r="CT38" s="589"/>
      <c r="CU38" s="589"/>
      <c r="CV38" s="589"/>
      <c r="CW38" s="589"/>
      <c r="CX38" s="589"/>
      <c r="CY38" s="590"/>
      <c r="CZ38" s="591">
        <v>7.7</v>
      </c>
      <c r="DA38" s="609"/>
      <c r="DB38" s="609"/>
      <c r="DC38" s="610"/>
      <c r="DD38" s="594">
        <v>353769</v>
      </c>
      <c r="DE38" s="589"/>
      <c r="DF38" s="589"/>
      <c r="DG38" s="589"/>
      <c r="DH38" s="589"/>
      <c r="DI38" s="589"/>
      <c r="DJ38" s="589"/>
      <c r="DK38" s="590"/>
      <c r="DL38" s="594">
        <v>254889</v>
      </c>
      <c r="DM38" s="589"/>
      <c r="DN38" s="589"/>
      <c r="DO38" s="589"/>
      <c r="DP38" s="589"/>
      <c r="DQ38" s="589"/>
      <c r="DR38" s="589"/>
      <c r="DS38" s="589"/>
      <c r="DT38" s="589"/>
      <c r="DU38" s="589"/>
      <c r="DV38" s="590"/>
      <c r="DW38" s="611">
        <v>8.1</v>
      </c>
      <c r="DX38" s="612"/>
      <c r="DY38" s="612"/>
      <c r="DZ38" s="612"/>
      <c r="EA38" s="612"/>
      <c r="EB38" s="612"/>
      <c r="EC38" s="613"/>
    </row>
    <row r="39" spans="2:133" ht="11.25" customHeight="1">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80</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3109</v>
      </c>
      <c r="CS39" s="607"/>
      <c r="CT39" s="607"/>
      <c r="CU39" s="607"/>
      <c r="CV39" s="607"/>
      <c r="CW39" s="607"/>
      <c r="CX39" s="607"/>
      <c r="CY39" s="608"/>
      <c r="CZ39" s="591">
        <v>0.1</v>
      </c>
      <c r="DA39" s="609"/>
      <c r="DB39" s="609"/>
      <c r="DC39" s="610"/>
      <c r="DD39" s="594">
        <v>1047</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125013</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125</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31218</v>
      </c>
      <c r="CS40" s="589"/>
      <c r="CT40" s="589"/>
      <c r="CU40" s="589"/>
      <c r="CV40" s="589"/>
      <c r="CW40" s="589"/>
      <c r="CX40" s="589"/>
      <c r="CY40" s="590"/>
      <c r="CZ40" s="591">
        <v>0.6</v>
      </c>
      <c r="DA40" s="609"/>
      <c r="DB40" s="609"/>
      <c r="DC40" s="610"/>
      <c r="DD40" s="594">
        <v>1714</v>
      </c>
      <c r="DE40" s="589"/>
      <c r="DF40" s="589"/>
      <c r="DG40" s="589"/>
      <c r="DH40" s="589"/>
      <c r="DI40" s="589"/>
      <c r="DJ40" s="589"/>
      <c r="DK40" s="590"/>
      <c r="DL40" s="594">
        <v>1714</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213330</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275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1491543</v>
      </c>
      <c r="CS42" s="589"/>
      <c r="CT42" s="589"/>
      <c r="CU42" s="589"/>
      <c r="CV42" s="589"/>
      <c r="CW42" s="589"/>
      <c r="CX42" s="589"/>
      <c r="CY42" s="590"/>
      <c r="CZ42" s="591">
        <v>27.8</v>
      </c>
      <c r="DA42" s="592"/>
      <c r="DB42" s="592"/>
      <c r="DC42" s="593"/>
      <c r="DD42" s="594">
        <v>344852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t="s">
        <v>220</v>
      </c>
      <c r="CS43" s="607"/>
      <c r="CT43" s="607"/>
      <c r="CU43" s="607"/>
      <c r="CV43" s="607"/>
      <c r="CW43" s="607"/>
      <c r="CX43" s="607"/>
      <c r="CY43" s="608"/>
      <c r="CZ43" s="591" t="s">
        <v>220</v>
      </c>
      <c r="DA43" s="609"/>
      <c r="DB43" s="609"/>
      <c r="DC43" s="610"/>
      <c r="DD43" s="594" t="s">
        <v>220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1457883</v>
      </c>
      <c r="CS44" s="589"/>
      <c r="CT44" s="589"/>
      <c r="CU44" s="589"/>
      <c r="CV44" s="589"/>
      <c r="CW44" s="589"/>
      <c r="CX44" s="589"/>
      <c r="CY44" s="590"/>
      <c r="CZ44" s="591">
        <v>27.2</v>
      </c>
      <c r="DA44" s="592"/>
      <c r="DB44" s="592"/>
      <c r="DC44" s="593"/>
      <c r="DD44" s="594">
        <v>333901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856105</v>
      </c>
      <c r="CS45" s="607"/>
      <c r="CT45" s="607"/>
      <c r="CU45" s="607"/>
      <c r="CV45" s="607"/>
      <c r="CW45" s="607"/>
      <c r="CX45" s="607"/>
      <c r="CY45" s="608"/>
      <c r="CZ45" s="591">
        <v>16</v>
      </c>
      <c r="DA45" s="609"/>
      <c r="DB45" s="609"/>
      <c r="DC45" s="610"/>
      <c r="DD45" s="594">
        <v>86652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567646</v>
      </c>
      <c r="CS46" s="589"/>
      <c r="CT46" s="589"/>
      <c r="CU46" s="589"/>
      <c r="CV46" s="589"/>
      <c r="CW46" s="589"/>
      <c r="CX46" s="589"/>
      <c r="CY46" s="590"/>
      <c r="CZ46" s="591">
        <v>10.6</v>
      </c>
      <c r="DA46" s="592"/>
      <c r="DB46" s="592"/>
      <c r="DC46" s="593"/>
      <c r="DD46" s="594">
        <v>226217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33660</v>
      </c>
      <c r="CS47" s="607"/>
      <c r="CT47" s="607"/>
      <c r="CU47" s="607"/>
      <c r="CV47" s="607"/>
      <c r="CW47" s="607"/>
      <c r="CX47" s="607"/>
      <c r="CY47" s="608"/>
      <c r="CZ47" s="591">
        <v>0.6</v>
      </c>
      <c r="DA47" s="609"/>
      <c r="DB47" s="609"/>
      <c r="DC47" s="610"/>
      <c r="DD47" s="594">
        <v>10951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5365379</v>
      </c>
      <c r="CS49" s="573"/>
      <c r="CT49" s="573"/>
      <c r="CU49" s="573"/>
      <c r="CV49" s="573"/>
      <c r="CW49" s="573"/>
      <c r="CX49" s="573"/>
      <c r="CY49" s="574"/>
      <c r="CZ49" s="575">
        <v>100</v>
      </c>
      <c r="DA49" s="576"/>
      <c r="DB49" s="576"/>
      <c r="DC49" s="577"/>
      <c r="DD49" s="578">
        <v>3524594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5421</v>
      </c>
      <c r="R7" s="1101"/>
      <c r="S7" s="1101"/>
      <c r="T7" s="1101"/>
      <c r="U7" s="1101"/>
      <c r="V7" s="1101">
        <v>5365</v>
      </c>
      <c r="W7" s="1101"/>
      <c r="X7" s="1101"/>
      <c r="Y7" s="1101"/>
      <c r="Z7" s="1101"/>
      <c r="AA7" s="1101">
        <v>56</v>
      </c>
      <c r="AB7" s="1101"/>
      <c r="AC7" s="1101"/>
      <c r="AD7" s="1101"/>
      <c r="AE7" s="1102"/>
      <c r="AF7" s="1103">
        <v>47</v>
      </c>
      <c r="AG7" s="1104"/>
      <c r="AH7" s="1104"/>
      <c r="AI7" s="1104"/>
      <c r="AJ7" s="1105"/>
      <c r="AK7" s="1087">
        <v>223</v>
      </c>
      <c r="AL7" s="1088"/>
      <c r="AM7" s="1088"/>
      <c r="AN7" s="1088"/>
      <c r="AO7" s="1088"/>
      <c r="AP7" s="1088">
        <v>6700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537</v>
      </c>
      <c r="BS7" s="1091" t="s">
        <v>532</v>
      </c>
      <c r="BT7" s="1092"/>
      <c r="BU7" s="1092"/>
      <c r="BV7" s="1092"/>
      <c r="BW7" s="1092"/>
      <c r="BX7" s="1092"/>
      <c r="BY7" s="1092"/>
      <c r="BZ7" s="1092"/>
      <c r="CA7" s="1092"/>
      <c r="CB7" s="1092"/>
      <c r="CC7" s="1092"/>
      <c r="CD7" s="1092"/>
      <c r="CE7" s="1092"/>
      <c r="CF7" s="1092"/>
      <c r="CG7" s="1093"/>
      <c r="CH7" s="1084">
        <v>-3</v>
      </c>
      <c r="CI7" s="1085"/>
      <c r="CJ7" s="1085"/>
      <c r="CK7" s="1085"/>
      <c r="CL7" s="1086"/>
      <c r="CM7" s="1084">
        <v>256</v>
      </c>
      <c r="CN7" s="1085"/>
      <c r="CO7" s="1085"/>
      <c r="CP7" s="1085"/>
      <c r="CQ7" s="1086"/>
      <c r="CR7" s="1084">
        <v>19</v>
      </c>
      <c r="CS7" s="1085"/>
      <c r="CT7" s="1085"/>
      <c r="CU7" s="1085"/>
      <c r="CV7" s="1086"/>
      <c r="CW7" s="1084" t="s">
        <v>525</v>
      </c>
      <c r="CX7" s="1085"/>
      <c r="CY7" s="1085"/>
      <c r="CZ7" s="1085"/>
      <c r="DA7" s="1086"/>
      <c r="DB7" s="1084" t="s">
        <v>525</v>
      </c>
      <c r="DC7" s="1085"/>
      <c r="DD7" s="1085"/>
      <c r="DE7" s="1085"/>
      <c r="DF7" s="1086"/>
      <c r="DG7" s="1084" t="s">
        <v>525</v>
      </c>
      <c r="DH7" s="1085"/>
      <c r="DI7" s="1085"/>
      <c r="DJ7" s="1085"/>
      <c r="DK7" s="1086"/>
      <c r="DL7" s="1084">
        <v>13</v>
      </c>
      <c r="DM7" s="1085"/>
      <c r="DN7" s="1085"/>
      <c r="DO7" s="1085"/>
      <c r="DP7" s="1086"/>
      <c r="DQ7" s="1084">
        <v>1</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535</v>
      </c>
      <c r="BT8" s="1011"/>
      <c r="BU8" s="1011"/>
      <c r="BV8" s="1011"/>
      <c r="BW8" s="1011"/>
      <c r="BX8" s="1011"/>
      <c r="BY8" s="1011"/>
      <c r="BZ8" s="1011"/>
      <c r="CA8" s="1011"/>
      <c r="CB8" s="1011"/>
      <c r="CC8" s="1011"/>
      <c r="CD8" s="1011"/>
      <c r="CE8" s="1011"/>
      <c r="CF8" s="1011"/>
      <c r="CG8" s="1012"/>
      <c r="CH8" s="985">
        <v>8</v>
      </c>
      <c r="CI8" s="986"/>
      <c r="CJ8" s="986"/>
      <c r="CK8" s="986"/>
      <c r="CL8" s="987"/>
      <c r="CM8" s="985">
        <v>217</v>
      </c>
      <c r="CN8" s="986"/>
      <c r="CO8" s="986"/>
      <c r="CP8" s="986"/>
      <c r="CQ8" s="987"/>
      <c r="CR8" s="985">
        <v>30</v>
      </c>
      <c r="CS8" s="986"/>
      <c r="CT8" s="986"/>
      <c r="CU8" s="986"/>
      <c r="CV8" s="987"/>
      <c r="CW8" s="985" t="s">
        <v>534</v>
      </c>
      <c r="CX8" s="986"/>
      <c r="CY8" s="986"/>
      <c r="CZ8" s="986"/>
      <c r="DA8" s="987"/>
      <c r="DB8" s="985" t="s">
        <v>534</v>
      </c>
      <c r="DC8" s="986"/>
      <c r="DD8" s="986"/>
      <c r="DE8" s="986"/>
      <c r="DF8" s="987"/>
      <c r="DG8" s="985" t="s">
        <v>534</v>
      </c>
      <c r="DH8" s="986"/>
      <c r="DI8" s="986"/>
      <c r="DJ8" s="986"/>
      <c r="DK8" s="987"/>
      <c r="DL8" s="985" t="s">
        <v>534</v>
      </c>
      <c r="DM8" s="986"/>
      <c r="DN8" s="986"/>
      <c r="DO8" s="986"/>
      <c r="DP8" s="987"/>
      <c r="DQ8" s="985" t="s">
        <v>534</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4">
        <v>5421</v>
      </c>
      <c r="R23" s="1065"/>
      <c r="S23" s="1065"/>
      <c r="T23" s="1065"/>
      <c r="U23" s="1065"/>
      <c r="V23" s="1065">
        <v>5365</v>
      </c>
      <c r="W23" s="1065"/>
      <c r="X23" s="1065"/>
      <c r="Y23" s="1065"/>
      <c r="Z23" s="1065"/>
      <c r="AA23" s="1065">
        <v>56</v>
      </c>
      <c r="AB23" s="1065"/>
      <c r="AC23" s="1065"/>
      <c r="AD23" s="1065"/>
      <c r="AE23" s="1066"/>
      <c r="AF23" s="1067">
        <v>47</v>
      </c>
      <c r="AG23" s="1065"/>
      <c r="AH23" s="1065"/>
      <c r="AI23" s="1065"/>
      <c r="AJ23" s="1068"/>
      <c r="AK23" s="1069"/>
      <c r="AL23" s="1070"/>
      <c r="AM23" s="1070"/>
      <c r="AN23" s="1070"/>
      <c r="AO23" s="1070"/>
      <c r="AP23" s="1065">
        <v>6700</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377</v>
      </c>
      <c r="C28" s="1047"/>
      <c r="D28" s="1047"/>
      <c r="E28" s="1047"/>
      <c r="F28" s="1047"/>
      <c r="G28" s="1047"/>
      <c r="H28" s="1047"/>
      <c r="I28" s="1047"/>
      <c r="J28" s="1047"/>
      <c r="K28" s="1047"/>
      <c r="L28" s="1047"/>
      <c r="M28" s="1047"/>
      <c r="N28" s="1047"/>
      <c r="O28" s="1047"/>
      <c r="P28" s="1048"/>
      <c r="Q28" s="1049">
        <v>949</v>
      </c>
      <c r="R28" s="1050"/>
      <c r="S28" s="1050"/>
      <c r="T28" s="1050"/>
      <c r="U28" s="1050"/>
      <c r="V28" s="1050">
        <v>925</v>
      </c>
      <c r="W28" s="1050"/>
      <c r="X28" s="1050"/>
      <c r="Y28" s="1050"/>
      <c r="Z28" s="1050"/>
      <c r="AA28" s="1050">
        <v>24</v>
      </c>
      <c r="AB28" s="1050"/>
      <c r="AC28" s="1050"/>
      <c r="AD28" s="1050"/>
      <c r="AE28" s="1051"/>
      <c r="AF28" s="1052">
        <v>24</v>
      </c>
      <c r="AG28" s="1050"/>
      <c r="AH28" s="1050"/>
      <c r="AI28" s="1050"/>
      <c r="AJ28" s="1053"/>
      <c r="AK28" s="1054">
        <v>156</v>
      </c>
      <c r="AL28" s="1042"/>
      <c r="AM28" s="1042"/>
      <c r="AN28" s="1042"/>
      <c r="AO28" s="1042"/>
      <c r="AP28" s="1042" t="s">
        <v>525</v>
      </c>
      <c r="AQ28" s="1042"/>
      <c r="AR28" s="1042"/>
      <c r="AS28" s="1042"/>
      <c r="AT28" s="1042"/>
      <c r="AU28" s="1042" t="s">
        <v>525</v>
      </c>
      <c r="AV28" s="1042"/>
      <c r="AW28" s="1042"/>
      <c r="AX28" s="1042"/>
      <c r="AY28" s="1042"/>
      <c r="AZ28" s="1043" t="s">
        <v>525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378</v>
      </c>
      <c r="C29" s="1034"/>
      <c r="D29" s="1034"/>
      <c r="E29" s="1034"/>
      <c r="F29" s="1034"/>
      <c r="G29" s="1034"/>
      <c r="H29" s="1034"/>
      <c r="I29" s="1034"/>
      <c r="J29" s="1034"/>
      <c r="K29" s="1034"/>
      <c r="L29" s="1034"/>
      <c r="M29" s="1034"/>
      <c r="N29" s="1034"/>
      <c r="O29" s="1034"/>
      <c r="P29" s="1035"/>
      <c r="Q29" s="1039">
        <v>601</v>
      </c>
      <c r="R29" s="1040"/>
      <c r="S29" s="1040"/>
      <c r="T29" s="1040"/>
      <c r="U29" s="1040"/>
      <c r="V29" s="1040">
        <v>600</v>
      </c>
      <c r="W29" s="1040"/>
      <c r="X29" s="1040"/>
      <c r="Y29" s="1040"/>
      <c r="Z29" s="1040"/>
      <c r="AA29" s="1040">
        <v>1</v>
      </c>
      <c r="AB29" s="1040"/>
      <c r="AC29" s="1040"/>
      <c r="AD29" s="1040"/>
      <c r="AE29" s="1041"/>
      <c r="AF29" s="1015">
        <v>1</v>
      </c>
      <c r="AG29" s="1016"/>
      <c r="AH29" s="1016"/>
      <c r="AI29" s="1016"/>
      <c r="AJ29" s="1017"/>
      <c r="AK29" s="976">
        <v>104</v>
      </c>
      <c r="AL29" s="967"/>
      <c r="AM29" s="967"/>
      <c r="AN29" s="967"/>
      <c r="AO29" s="967"/>
      <c r="AP29" s="967" t="s">
        <v>525</v>
      </c>
      <c r="AQ29" s="967"/>
      <c r="AR29" s="967"/>
      <c r="AS29" s="967"/>
      <c r="AT29" s="967"/>
      <c r="AU29" s="967" t="s">
        <v>525</v>
      </c>
      <c r="AV29" s="967"/>
      <c r="AW29" s="967"/>
      <c r="AX29" s="967"/>
      <c r="AY29" s="967"/>
      <c r="AZ29" s="1038" t="s">
        <v>525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379</v>
      </c>
      <c r="C30" s="1034"/>
      <c r="D30" s="1034"/>
      <c r="E30" s="1034"/>
      <c r="F30" s="1034"/>
      <c r="G30" s="1034"/>
      <c r="H30" s="1034"/>
      <c r="I30" s="1034"/>
      <c r="J30" s="1034"/>
      <c r="K30" s="1034"/>
      <c r="L30" s="1034"/>
      <c r="M30" s="1034"/>
      <c r="N30" s="1034"/>
      <c r="O30" s="1034"/>
      <c r="P30" s="1035"/>
      <c r="Q30" s="1039">
        <v>80</v>
      </c>
      <c r="R30" s="1040"/>
      <c r="S30" s="1040"/>
      <c r="T30" s="1040"/>
      <c r="U30" s="1040"/>
      <c r="V30" s="1040">
        <v>80</v>
      </c>
      <c r="W30" s="1040"/>
      <c r="X30" s="1040"/>
      <c r="Y30" s="1040"/>
      <c r="Z30" s="1040"/>
      <c r="AA30" s="1040">
        <v>1</v>
      </c>
      <c r="AB30" s="1040"/>
      <c r="AC30" s="1040"/>
      <c r="AD30" s="1040"/>
      <c r="AE30" s="1041"/>
      <c r="AF30" s="1015">
        <v>1</v>
      </c>
      <c r="AG30" s="1016"/>
      <c r="AH30" s="1016"/>
      <c r="AI30" s="1016"/>
      <c r="AJ30" s="1017"/>
      <c r="AK30" s="976">
        <v>40</v>
      </c>
      <c r="AL30" s="967"/>
      <c r="AM30" s="967"/>
      <c r="AN30" s="967"/>
      <c r="AO30" s="967"/>
      <c r="AP30" s="967" t="s">
        <v>525</v>
      </c>
      <c r="AQ30" s="967"/>
      <c r="AR30" s="967"/>
      <c r="AS30" s="967"/>
      <c r="AT30" s="967"/>
      <c r="AU30" s="967" t="s">
        <v>525</v>
      </c>
      <c r="AV30" s="967"/>
      <c r="AW30" s="967"/>
      <c r="AX30" s="967"/>
      <c r="AY30" s="967"/>
      <c r="AZ30" s="1038" t="s">
        <v>525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380</v>
      </c>
      <c r="C31" s="1034"/>
      <c r="D31" s="1034"/>
      <c r="E31" s="1034"/>
      <c r="F31" s="1034"/>
      <c r="G31" s="1034"/>
      <c r="H31" s="1034"/>
      <c r="I31" s="1034"/>
      <c r="J31" s="1034"/>
      <c r="K31" s="1034"/>
      <c r="L31" s="1034"/>
      <c r="M31" s="1034"/>
      <c r="N31" s="1034"/>
      <c r="O31" s="1034"/>
      <c r="P31" s="1035"/>
      <c r="Q31" s="1039">
        <v>301</v>
      </c>
      <c r="R31" s="1040"/>
      <c r="S31" s="1040"/>
      <c r="T31" s="1040"/>
      <c r="U31" s="1040"/>
      <c r="V31" s="1040">
        <v>297</v>
      </c>
      <c r="W31" s="1040"/>
      <c r="X31" s="1040"/>
      <c r="Y31" s="1040"/>
      <c r="Z31" s="1040"/>
      <c r="AA31" s="1040">
        <v>4</v>
      </c>
      <c r="AB31" s="1040"/>
      <c r="AC31" s="1040"/>
      <c r="AD31" s="1040"/>
      <c r="AE31" s="1041"/>
      <c r="AF31" s="1015">
        <v>4</v>
      </c>
      <c r="AG31" s="1016"/>
      <c r="AH31" s="1016"/>
      <c r="AI31" s="1016"/>
      <c r="AJ31" s="1017"/>
      <c r="AK31" s="976">
        <v>74</v>
      </c>
      <c r="AL31" s="967"/>
      <c r="AM31" s="967"/>
      <c r="AN31" s="967"/>
      <c r="AO31" s="967"/>
      <c r="AP31" s="967">
        <v>949</v>
      </c>
      <c r="AQ31" s="967"/>
      <c r="AR31" s="967"/>
      <c r="AS31" s="967"/>
      <c r="AT31" s="967"/>
      <c r="AU31" s="967">
        <v>577</v>
      </c>
      <c r="AV31" s="967"/>
      <c r="AW31" s="967"/>
      <c r="AX31" s="967"/>
      <c r="AY31" s="967"/>
      <c r="AZ31" s="1038" t="s">
        <v>525</v>
      </c>
      <c r="BA31" s="1038"/>
      <c r="BB31" s="1038"/>
      <c r="BC31" s="1038"/>
      <c r="BD31" s="1038"/>
      <c r="BE31" s="1028" t="s">
        <v>381</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c r="C32" s="1034"/>
      <c r="D32" s="1034"/>
      <c r="E32" s="1034"/>
      <c r="F32" s="1034"/>
      <c r="G32" s="1034"/>
      <c r="H32" s="1034"/>
      <c r="I32" s="1034"/>
      <c r="J32" s="1034"/>
      <c r="K32" s="1034"/>
      <c r="L32" s="1034"/>
      <c r="M32" s="1034"/>
      <c r="N32" s="1034"/>
      <c r="O32" s="1034"/>
      <c r="P32" s="1035"/>
      <c r="Q32" s="1039"/>
      <c r="R32" s="1040"/>
      <c r="S32" s="1040"/>
      <c r="T32" s="1040"/>
      <c r="U32" s="1040"/>
      <c r="V32" s="1040"/>
      <c r="W32" s="1040"/>
      <c r="X32" s="1040"/>
      <c r="Y32" s="1040"/>
      <c r="Z32" s="1040"/>
      <c r="AA32" s="1040"/>
      <c r="AB32" s="1040"/>
      <c r="AC32" s="1040"/>
      <c r="AD32" s="1040"/>
      <c r="AE32" s="1041"/>
      <c r="AF32" s="1015"/>
      <c r="AG32" s="1016"/>
      <c r="AH32" s="1016"/>
      <c r="AI32" s="1016"/>
      <c r="AJ32" s="1017"/>
      <c r="AK32" s="976"/>
      <c r="AL32" s="967"/>
      <c r="AM32" s="967"/>
      <c r="AN32" s="967"/>
      <c r="AO32" s="967"/>
      <c r="AP32" s="967"/>
      <c r="AQ32" s="967"/>
      <c r="AR32" s="967"/>
      <c r="AS32" s="967"/>
      <c r="AT32" s="967"/>
      <c r="AU32" s="967"/>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0" t="s">
        <v>383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30</v>
      </c>
      <c r="AG63" s="955"/>
      <c r="AH63" s="955"/>
      <c r="AI63" s="955"/>
      <c r="AJ63" s="1026"/>
      <c r="AK63" s="1027"/>
      <c r="AL63" s="959"/>
      <c r="AM63" s="959"/>
      <c r="AN63" s="959"/>
      <c r="AO63" s="959"/>
      <c r="AP63" s="955">
        <v>949</v>
      </c>
      <c r="AQ63" s="955"/>
      <c r="AR63" s="955"/>
      <c r="AS63" s="955"/>
      <c r="AT63" s="955"/>
      <c r="AU63" s="955">
        <v>577</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385</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386</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526</v>
      </c>
      <c r="C68" s="982"/>
      <c r="D68" s="982"/>
      <c r="E68" s="982"/>
      <c r="F68" s="982"/>
      <c r="G68" s="982"/>
      <c r="H68" s="982"/>
      <c r="I68" s="982"/>
      <c r="J68" s="982"/>
      <c r="K68" s="982"/>
      <c r="L68" s="982"/>
      <c r="M68" s="982"/>
      <c r="N68" s="982"/>
      <c r="O68" s="982"/>
      <c r="P68" s="983"/>
      <c r="Q68" s="984">
        <v>184</v>
      </c>
      <c r="R68" s="978"/>
      <c r="S68" s="978"/>
      <c r="T68" s="978"/>
      <c r="U68" s="978"/>
      <c r="V68" s="978">
        <v>177</v>
      </c>
      <c r="W68" s="978"/>
      <c r="X68" s="978"/>
      <c r="Y68" s="978"/>
      <c r="Z68" s="978"/>
      <c r="AA68" s="978">
        <v>6</v>
      </c>
      <c r="AB68" s="978"/>
      <c r="AC68" s="978"/>
      <c r="AD68" s="978"/>
      <c r="AE68" s="978"/>
      <c r="AF68" s="978">
        <v>6</v>
      </c>
      <c r="AG68" s="978"/>
      <c r="AH68" s="978"/>
      <c r="AI68" s="978"/>
      <c r="AJ68" s="978"/>
      <c r="AK68" s="978" t="s">
        <v>536</v>
      </c>
      <c r="AL68" s="978"/>
      <c r="AM68" s="978"/>
      <c r="AN68" s="978"/>
      <c r="AO68" s="978"/>
      <c r="AP68" s="978">
        <v>213</v>
      </c>
      <c r="AQ68" s="978"/>
      <c r="AR68" s="978"/>
      <c r="AS68" s="978"/>
      <c r="AT68" s="978"/>
      <c r="AU68" s="978">
        <v>63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527</v>
      </c>
      <c r="C69" s="971"/>
      <c r="D69" s="971"/>
      <c r="E69" s="971"/>
      <c r="F69" s="971"/>
      <c r="G69" s="971"/>
      <c r="H69" s="971"/>
      <c r="I69" s="971"/>
      <c r="J69" s="971"/>
      <c r="K69" s="971"/>
      <c r="L69" s="971"/>
      <c r="M69" s="971"/>
      <c r="N69" s="971"/>
      <c r="O69" s="971"/>
      <c r="P69" s="972"/>
      <c r="Q69" s="973">
        <v>1494</v>
      </c>
      <c r="R69" s="967"/>
      <c r="S69" s="967"/>
      <c r="T69" s="967"/>
      <c r="U69" s="967"/>
      <c r="V69" s="967">
        <v>1483</v>
      </c>
      <c r="W69" s="967"/>
      <c r="X69" s="967"/>
      <c r="Y69" s="967"/>
      <c r="Z69" s="967"/>
      <c r="AA69" s="967">
        <v>11</v>
      </c>
      <c r="AB69" s="967"/>
      <c r="AC69" s="967"/>
      <c r="AD69" s="967"/>
      <c r="AE69" s="967"/>
      <c r="AF69" s="967">
        <v>11</v>
      </c>
      <c r="AG69" s="967"/>
      <c r="AH69" s="967"/>
      <c r="AI69" s="967"/>
      <c r="AJ69" s="967"/>
      <c r="AK69" s="967" t="s">
        <v>536</v>
      </c>
      <c r="AL69" s="967"/>
      <c r="AM69" s="967"/>
      <c r="AN69" s="967"/>
      <c r="AO69" s="967"/>
      <c r="AP69" s="967" t="s">
        <v>534</v>
      </c>
      <c r="AQ69" s="967"/>
      <c r="AR69" s="967"/>
      <c r="AS69" s="967"/>
      <c r="AT69" s="967"/>
      <c r="AU69" s="967" t="s">
        <v>534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528</v>
      </c>
      <c r="C70" s="971"/>
      <c r="D70" s="971"/>
      <c r="E70" s="971"/>
      <c r="F70" s="971"/>
      <c r="G70" s="971"/>
      <c r="H70" s="971"/>
      <c r="I70" s="971"/>
      <c r="J70" s="971"/>
      <c r="K70" s="971"/>
      <c r="L70" s="971"/>
      <c r="M70" s="971"/>
      <c r="N70" s="971"/>
      <c r="O70" s="971"/>
      <c r="P70" s="972"/>
      <c r="Q70" s="973">
        <v>2162</v>
      </c>
      <c r="R70" s="967"/>
      <c r="S70" s="967"/>
      <c r="T70" s="967"/>
      <c r="U70" s="967"/>
      <c r="V70" s="967">
        <v>2158</v>
      </c>
      <c r="W70" s="967"/>
      <c r="X70" s="967"/>
      <c r="Y70" s="967"/>
      <c r="Z70" s="967"/>
      <c r="AA70" s="967">
        <v>3</v>
      </c>
      <c r="AB70" s="967"/>
      <c r="AC70" s="967"/>
      <c r="AD70" s="967"/>
      <c r="AE70" s="967"/>
      <c r="AF70" s="967">
        <v>3</v>
      </c>
      <c r="AG70" s="967"/>
      <c r="AH70" s="967"/>
      <c r="AI70" s="967"/>
      <c r="AJ70" s="967"/>
      <c r="AK70" s="967">
        <v>3</v>
      </c>
      <c r="AL70" s="967"/>
      <c r="AM70" s="967"/>
      <c r="AN70" s="967"/>
      <c r="AO70" s="967"/>
      <c r="AP70" s="967" t="s">
        <v>534</v>
      </c>
      <c r="AQ70" s="967"/>
      <c r="AR70" s="967"/>
      <c r="AS70" s="967"/>
      <c r="AT70" s="967"/>
      <c r="AU70" s="967" t="s">
        <v>534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529</v>
      </c>
      <c r="C71" s="971"/>
      <c r="D71" s="971"/>
      <c r="E71" s="971"/>
      <c r="F71" s="971"/>
      <c r="G71" s="971"/>
      <c r="H71" s="971"/>
      <c r="I71" s="971"/>
      <c r="J71" s="971"/>
      <c r="K71" s="971"/>
      <c r="L71" s="971"/>
      <c r="M71" s="971"/>
      <c r="N71" s="971"/>
      <c r="O71" s="971"/>
      <c r="P71" s="972"/>
      <c r="Q71" s="973">
        <v>270300</v>
      </c>
      <c r="R71" s="967"/>
      <c r="S71" s="967"/>
      <c r="T71" s="967"/>
      <c r="U71" s="967"/>
      <c r="V71" s="967">
        <v>259535</v>
      </c>
      <c r="W71" s="967"/>
      <c r="X71" s="967"/>
      <c r="Y71" s="967"/>
      <c r="Z71" s="967"/>
      <c r="AA71" s="967">
        <v>10765</v>
      </c>
      <c r="AB71" s="967"/>
      <c r="AC71" s="967"/>
      <c r="AD71" s="967"/>
      <c r="AE71" s="967"/>
      <c r="AF71" s="967">
        <v>10765</v>
      </c>
      <c r="AG71" s="967"/>
      <c r="AH71" s="967"/>
      <c r="AI71" s="967"/>
      <c r="AJ71" s="967"/>
      <c r="AK71" s="967">
        <v>3923</v>
      </c>
      <c r="AL71" s="967"/>
      <c r="AM71" s="967"/>
      <c r="AN71" s="967"/>
      <c r="AO71" s="967"/>
      <c r="AP71" s="967" t="s">
        <v>534</v>
      </c>
      <c r="AQ71" s="967"/>
      <c r="AR71" s="967"/>
      <c r="AS71" s="967"/>
      <c r="AT71" s="967"/>
      <c r="AU71" s="967" t="s">
        <v>525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533</v>
      </c>
      <c r="C72" s="971"/>
      <c r="D72" s="971"/>
      <c r="E72" s="971"/>
      <c r="F72" s="971"/>
      <c r="G72" s="971"/>
      <c r="H72" s="971"/>
      <c r="I72" s="971"/>
      <c r="J72" s="971"/>
      <c r="K72" s="971"/>
      <c r="L72" s="971"/>
      <c r="M72" s="971"/>
      <c r="N72" s="971"/>
      <c r="O72" s="971"/>
      <c r="P72" s="972"/>
      <c r="Q72" s="973">
        <v>810</v>
      </c>
      <c r="R72" s="967"/>
      <c r="S72" s="967"/>
      <c r="T72" s="967"/>
      <c r="U72" s="967"/>
      <c r="V72" s="967">
        <v>794</v>
      </c>
      <c r="W72" s="967"/>
      <c r="X72" s="967"/>
      <c r="Y72" s="967"/>
      <c r="Z72" s="967"/>
      <c r="AA72" s="967">
        <v>16</v>
      </c>
      <c r="AB72" s="967"/>
      <c r="AC72" s="967"/>
      <c r="AD72" s="967"/>
      <c r="AE72" s="967"/>
      <c r="AF72" s="967">
        <v>106</v>
      </c>
      <c r="AG72" s="967"/>
      <c r="AH72" s="967"/>
      <c r="AI72" s="967"/>
      <c r="AJ72" s="967"/>
      <c r="AK72" s="967" t="s">
        <v>534</v>
      </c>
      <c r="AL72" s="967"/>
      <c r="AM72" s="967"/>
      <c r="AN72" s="967"/>
      <c r="AO72" s="967"/>
      <c r="AP72" s="967">
        <v>1919</v>
      </c>
      <c r="AQ72" s="967"/>
      <c r="AR72" s="967"/>
      <c r="AS72" s="967"/>
      <c r="AT72" s="967"/>
      <c r="AU72" s="967">
        <v>1041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530</v>
      </c>
      <c r="C73" s="971"/>
      <c r="D73" s="971"/>
      <c r="E73" s="971"/>
      <c r="F73" s="971"/>
      <c r="G73" s="971"/>
      <c r="H73" s="971"/>
      <c r="I73" s="971"/>
      <c r="J73" s="971"/>
      <c r="K73" s="971"/>
      <c r="L73" s="971"/>
      <c r="M73" s="971"/>
      <c r="N73" s="971"/>
      <c r="O73" s="971"/>
      <c r="P73" s="972"/>
      <c r="Q73" s="973">
        <v>252</v>
      </c>
      <c r="R73" s="967"/>
      <c r="S73" s="967"/>
      <c r="T73" s="967"/>
      <c r="U73" s="967"/>
      <c r="V73" s="967">
        <v>269</v>
      </c>
      <c r="W73" s="967"/>
      <c r="X73" s="967"/>
      <c r="Y73" s="967"/>
      <c r="Z73" s="967"/>
      <c r="AA73" s="967">
        <v>-17</v>
      </c>
      <c r="AB73" s="967"/>
      <c r="AC73" s="967"/>
      <c r="AD73" s="967"/>
      <c r="AE73" s="967"/>
      <c r="AF73" s="967">
        <v>111</v>
      </c>
      <c r="AG73" s="967"/>
      <c r="AH73" s="967"/>
      <c r="AI73" s="967"/>
      <c r="AJ73" s="967"/>
      <c r="AK73" s="967" t="s">
        <v>534</v>
      </c>
      <c r="AL73" s="967"/>
      <c r="AM73" s="967"/>
      <c r="AN73" s="967"/>
      <c r="AO73" s="967"/>
      <c r="AP73" s="967">
        <v>11</v>
      </c>
      <c r="AQ73" s="967"/>
      <c r="AR73" s="967"/>
      <c r="AS73" s="967"/>
      <c r="AT73" s="967"/>
      <c r="AU73" s="967" t="s">
        <v>525</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531</v>
      </c>
      <c r="C74" s="971"/>
      <c r="D74" s="971"/>
      <c r="E74" s="971"/>
      <c r="F74" s="971"/>
      <c r="G74" s="971"/>
      <c r="H74" s="971"/>
      <c r="I74" s="971"/>
      <c r="J74" s="971"/>
      <c r="K74" s="971"/>
      <c r="L74" s="971"/>
      <c r="M74" s="971"/>
      <c r="N74" s="971"/>
      <c r="O74" s="971"/>
      <c r="P74" s="972"/>
      <c r="Q74" s="974">
        <v>15279</v>
      </c>
      <c r="R74" s="975"/>
      <c r="S74" s="975"/>
      <c r="T74" s="975"/>
      <c r="U74" s="976"/>
      <c r="V74" s="977">
        <v>14853</v>
      </c>
      <c r="W74" s="975"/>
      <c r="X74" s="975"/>
      <c r="Y74" s="975"/>
      <c r="Z74" s="976"/>
      <c r="AA74" s="977">
        <v>426</v>
      </c>
      <c r="AB74" s="975"/>
      <c r="AC74" s="975"/>
      <c r="AD74" s="975"/>
      <c r="AE74" s="976"/>
      <c r="AF74" s="977">
        <v>426</v>
      </c>
      <c r="AG74" s="975"/>
      <c r="AH74" s="975"/>
      <c r="AI74" s="975"/>
      <c r="AJ74" s="976"/>
      <c r="AK74" s="977">
        <v>145</v>
      </c>
      <c r="AL74" s="975"/>
      <c r="AM74" s="975"/>
      <c r="AN74" s="975"/>
      <c r="AO74" s="976"/>
      <c r="AP74" s="977" t="s">
        <v>525</v>
      </c>
      <c r="AQ74" s="975"/>
      <c r="AR74" s="975"/>
      <c r="AS74" s="975"/>
      <c r="AT74" s="976"/>
      <c r="AU74" s="977" t="s">
        <v>525</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387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11428</v>
      </c>
      <c r="AG88" s="955"/>
      <c r="AH88" s="955"/>
      <c r="AI88" s="955"/>
      <c r="AJ88" s="955"/>
      <c r="AK88" s="959"/>
      <c r="AL88" s="959"/>
      <c r="AM88" s="959"/>
      <c r="AN88" s="959"/>
      <c r="AO88" s="959"/>
      <c r="AP88" s="955">
        <v>2143</v>
      </c>
      <c r="AQ88" s="955"/>
      <c r="AR88" s="955"/>
      <c r="AS88" s="955"/>
      <c r="AT88" s="955"/>
      <c r="AU88" s="955">
        <v>1104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388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49</v>
      </c>
      <c r="CS102" s="947"/>
      <c r="CT102" s="947"/>
      <c r="CU102" s="947"/>
      <c r="CV102" s="948"/>
      <c r="CW102" s="946" t="s">
        <v>534</v>
      </c>
      <c r="CX102" s="947"/>
      <c r="CY102" s="947"/>
      <c r="CZ102" s="947"/>
      <c r="DA102" s="948"/>
      <c r="DB102" s="946" t="s">
        <v>534</v>
      </c>
      <c r="DC102" s="947"/>
      <c r="DD102" s="947"/>
      <c r="DE102" s="947"/>
      <c r="DF102" s="948"/>
      <c r="DG102" s="946" t="s">
        <v>534</v>
      </c>
      <c r="DH102" s="947"/>
      <c r="DI102" s="947"/>
      <c r="DJ102" s="947"/>
      <c r="DK102" s="948"/>
      <c r="DL102" s="946">
        <v>13</v>
      </c>
      <c r="DM102" s="947"/>
      <c r="DN102" s="947"/>
      <c r="DO102" s="947"/>
      <c r="DP102" s="948"/>
      <c r="DQ102" s="946">
        <v>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396</v>
      </c>
      <c r="AB109" s="888"/>
      <c r="AC109" s="888"/>
      <c r="AD109" s="888"/>
      <c r="AE109" s="889"/>
      <c r="AF109" s="890" t="s">
        <v>286</v>
      </c>
      <c r="AG109" s="888"/>
      <c r="AH109" s="888"/>
      <c r="AI109" s="888"/>
      <c r="AJ109" s="889"/>
      <c r="AK109" s="890" t="s">
        <v>285</v>
      </c>
      <c r="AL109" s="888"/>
      <c r="AM109" s="888"/>
      <c r="AN109" s="888"/>
      <c r="AO109" s="889"/>
      <c r="AP109" s="890" t="s">
        <v>397</v>
      </c>
      <c r="AQ109" s="888"/>
      <c r="AR109" s="888"/>
      <c r="AS109" s="888"/>
      <c r="AT109" s="919"/>
      <c r="AU109" s="887" t="s">
        <v>395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396</v>
      </c>
      <c r="BR109" s="888"/>
      <c r="BS109" s="888"/>
      <c r="BT109" s="888"/>
      <c r="BU109" s="889"/>
      <c r="BV109" s="890" t="s">
        <v>286</v>
      </c>
      <c r="BW109" s="888"/>
      <c r="BX109" s="888"/>
      <c r="BY109" s="888"/>
      <c r="BZ109" s="889"/>
      <c r="CA109" s="890" t="s">
        <v>285</v>
      </c>
      <c r="CB109" s="888"/>
      <c r="CC109" s="888"/>
      <c r="CD109" s="888"/>
      <c r="CE109" s="889"/>
      <c r="CF109" s="928" t="s">
        <v>397</v>
      </c>
      <c r="CG109" s="928"/>
      <c r="CH109" s="928"/>
      <c r="CI109" s="928"/>
      <c r="CJ109" s="928"/>
      <c r="CK109" s="890" t="s">
        <v>398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396</v>
      </c>
      <c r="DH109" s="888"/>
      <c r="DI109" s="888"/>
      <c r="DJ109" s="888"/>
      <c r="DK109" s="889"/>
      <c r="DL109" s="890" t="s">
        <v>286</v>
      </c>
      <c r="DM109" s="888"/>
      <c r="DN109" s="888"/>
      <c r="DO109" s="888"/>
      <c r="DP109" s="889"/>
      <c r="DQ109" s="890" t="s">
        <v>285</v>
      </c>
      <c r="DR109" s="888"/>
      <c r="DS109" s="888"/>
      <c r="DT109" s="888"/>
      <c r="DU109" s="889"/>
      <c r="DV109" s="890" t="s">
        <v>397</v>
      </c>
      <c r="DW109" s="888"/>
      <c r="DX109" s="888"/>
      <c r="DY109" s="888"/>
      <c r="DZ109" s="919"/>
    </row>
    <row r="110" spans="1:131" s="197" customFormat="1" ht="26.25" customHeight="1">
      <c r="A110" s="757" t="s">
        <v>399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675884</v>
      </c>
      <c r="AB110" s="873"/>
      <c r="AC110" s="873"/>
      <c r="AD110" s="873"/>
      <c r="AE110" s="874"/>
      <c r="AF110" s="875">
        <v>665707</v>
      </c>
      <c r="AG110" s="873"/>
      <c r="AH110" s="873"/>
      <c r="AI110" s="873"/>
      <c r="AJ110" s="874"/>
      <c r="AK110" s="875">
        <v>726393</v>
      </c>
      <c r="AL110" s="873"/>
      <c r="AM110" s="873"/>
      <c r="AN110" s="873"/>
      <c r="AO110" s="874"/>
      <c r="AP110" s="876">
        <v>28</v>
      </c>
      <c r="AQ110" s="877"/>
      <c r="AR110" s="877"/>
      <c r="AS110" s="877"/>
      <c r="AT110" s="878"/>
      <c r="AU110" s="920" t="s">
        <v>61</v>
      </c>
      <c r="AV110" s="921"/>
      <c r="AW110" s="921"/>
      <c r="AX110" s="921"/>
      <c r="AY110" s="922"/>
      <c r="AZ110" s="816" t="s">
        <v>400</v>
      </c>
      <c r="BA110" s="758"/>
      <c r="BB110" s="758"/>
      <c r="BC110" s="758"/>
      <c r="BD110" s="758"/>
      <c r="BE110" s="758"/>
      <c r="BF110" s="758"/>
      <c r="BG110" s="758"/>
      <c r="BH110" s="758"/>
      <c r="BI110" s="758"/>
      <c r="BJ110" s="758"/>
      <c r="BK110" s="758"/>
      <c r="BL110" s="758"/>
      <c r="BM110" s="758"/>
      <c r="BN110" s="758"/>
      <c r="BO110" s="758"/>
      <c r="BP110" s="759"/>
      <c r="BQ110" s="799">
        <v>6169451</v>
      </c>
      <c r="BR110" s="800"/>
      <c r="BS110" s="800"/>
      <c r="BT110" s="800"/>
      <c r="BU110" s="800"/>
      <c r="BV110" s="800">
        <v>6439573</v>
      </c>
      <c r="BW110" s="800"/>
      <c r="BX110" s="800"/>
      <c r="BY110" s="800"/>
      <c r="BZ110" s="800"/>
      <c r="CA110" s="800">
        <v>6700236</v>
      </c>
      <c r="CB110" s="800"/>
      <c r="CC110" s="800"/>
      <c r="CD110" s="800"/>
      <c r="CE110" s="800"/>
      <c r="CF110" s="861">
        <v>258.3</v>
      </c>
      <c r="CG110" s="862"/>
      <c r="CH110" s="862"/>
      <c r="CI110" s="862"/>
      <c r="CJ110" s="862"/>
      <c r="CK110" s="916" t="s">
        <v>401</v>
      </c>
      <c r="CL110" s="864"/>
      <c r="CM110" s="869" t="s">
        <v>402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404</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405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406</v>
      </c>
      <c r="B112" s="903"/>
      <c r="C112" s="768" t="s">
        <v>407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408</v>
      </c>
      <c r="BA112" s="768"/>
      <c r="BB112" s="768"/>
      <c r="BC112" s="768"/>
      <c r="BD112" s="768"/>
      <c r="BE112" s="768"/>
      <c r="BF112" s="768"/>
      <c r="BG112" s="768"/>
      <c r="BH112" s="768"/>
      <c r="BI112" s="768"/>
      <c r="BJ112" s="768"/>
      <c r="BK112" s="768"/>
      <c r="BL112" s="768"/>
      <c r="BM112" s="768"/>
      <c r="BN112" s="768"/>
      <c r="BO112" s="768"/>
      <c r="BP112" s="769"/>
      <c r="BQ112" s="770">
        <v>532858</v>
      </c>
      <c r="BR112" s="771"/>
      <c r="BS112" s="771"/>
      <c r="BT112" s="771"/>
      <c r="BU112" s="771"/>
      <c r="BV112" s="771">
        <v>541656</v>
      </c>
      <c r="BW112" s="771"/>
      <c r="BX112" s="771"/>
      <c r="BY112" s="771"/>
      <c r="BZ112" s="771"/>
      <c r="CA112" s="771">
        <v>576970</v>
      </c>
      <c r="CB112" s="771"/>
      <c r="CC112" s="771"/>
      <c r="CD112" s="771"/>
      <c r="CE112" s="771"/>
      <c r="CF112" s="848">
        <v>22.2</v>
      </c>
      <c r="CG112" s="849"/>
      <c r="CH112" s="849"/>
      <c r="CI112" s="849"/>
      <c r="CJ112" s="849"/>
      <c r="CK112" s="917"/>
      <c r="CL112" s="866"/>
      <c r="CM112" s="803" t="s">
        <v>409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42746</v>
      </c>
      <c r="AB113" s="909"/>
      <c r="AC113" s="909"/>
      <c r="AD113" s="909"/>
      <c r="AE113" s="910"/>
      <c r="AF113" s="911">
        <v>44573</v>
      </c>
      <c r="AG113" s="909"/>
      <c r="AH113" s="909"/>
      <c r="AI113" s="909"/>
      <c r="AJ113" s="910"/>
      <c r="AK113" s="911">
        <v>45374</v>
      </c>
      <c r="AL113" s="909"/>
      <c r="AM113" s="909"/>
      <c r="AN113" s="909"/>
      <c r="AO113" s="910"/>
      <c r="AP113" s="912">
        <v>1.7</v>
      </c>
      <c r="AQ113" s="913"/>
      <c r="AR113" s="913"/>
      <c r="AS113" s="913"/>
      <c r="AT113" s="914"/>
      <c r="AU113" s="923"/>
      <c r="AV113" s="924"/>
      <c r="AW113" s="924"/>
      <c r="AX113" s="924"/>
      <c r="AY113" s="925"/>
      <c r="AZ113" s="767" t="s">
        <v>411</v>
      </c>
      <c r="BA113" s="768"/>
      <c r="BB113" s="768"/>
      <c r="BC113" s="768"/>
      <c r="BD113" s="768"/>
      <c r="BE113" s="768"/>
      <c r="BF113" s="768"/>
      <c r="BG113" s="768"/>
      <c r="BH113" s="768"/>
      <c r="BI113" s="768"/>
      <c r="BJ113" s="768"/>
      <c r="BK113" s="768"/>
      <c r="BL113" s="768"/>
      <c r="BM113" s="768"/>
      <c r="BN113" s="768"/>
      <c r="BO113" s="768"/>
      <c r="BP113" s="769"/>
      <c r="BQ113" s="770">
        <v>1249443</v>
      </c>
      <c r="BR113" s="771"/>
      <c r="BS113" s="771"/>
      <c r="BT113" s="771"/>
      <c r="BU113" s="771"/>
      <c r="BV113" s="771">
        <v>1174159</v>
      </c>
      <c r="BW113" s="771"/>
      <c r="BX113" s="771"/>
      <c r="BY113" s="771"/>
      <c r="BZ113" s="771"/>
      <c r="CA113" s="771">
        <v>1103981</v>
      </c>
      <c r="CB113" s="771"/>
      <c r="CC113" s="771"/>
      <c r="CD113" s="771"/>
      <c r="CE113" s="771"/>
      <c r="CF113" s="848">
        <v>42.6</v>
      </c>
      <c r="CG113" s="849"/>
      <c r="CH113" s="849"/>
      <c r="CI113" s="849"/>
      <c r="CJ113" s="849"/>
      <c r="CK113" s="917"/>
      <c r="CL113" s="866"/>
      <c r="CM113" s="803" t="s">
        <v>412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82578</v>
      </c>
      <c r="AB114" s="784"/>
      <c r="AC114" s="784"/>
      <c r="AD114" s="784"/>
      <c r="AE114" s="785"/>
      <c r="AF114" s="786">
        <v>79288</v>
      </c>
      <c r="AG114" s="784"/>
      <c r="AH114" s="784"/>
      <c r="AI114" s="784"/>
      <c r="AJ114" s="785"/>
      <c r="AK114" s="786">
        <v>80358</v>
      </c>
      <c r="AL114" s="784"/>
      <c r="AM114" s="784"/>
      <c r="AN114" s="784"/>
      <c r="AO114" s="785"/>
      <c r="AP114" s="754">
        <v>3.1</v>
      </c>
      <c r="AQ114" s="755"/>
      <c r="AR114" s="755"/>
      <c r="AS114" s="755"/>
      <c r="AT114" s="756"/>
      <c r="AU114" s="923"/>
      <c r="AV114" s="924"/>
      <c r="AW114" s="924"/>
      <c r="AX114" s="924"/>
      <c r="AY114" s="925"/>
      <c r="AZ114" s="767" t="s">
        <v>414</v>
      </c>
      <c r="BA114" s="768"/>
      <c r="BB114" s="768"/>
      <c r="BC114" s="768"/>
      <c r="BD114" s="768"/>
      <c r="BE114" s="768"/>
      <c r="BF114" s="768"/>
      <c r="BG114" s="768"/>
      <c r="BH114" s="768"/>
      <c r="BI114" s="768"/>
      <c r="BJ114" s="768"/>
      <c r="BK114" s="768"/>
      <c r="BL114" s="768"/>
      <c r="BM114" s="768"/>
      <c r="BN114" s="768"/>
      <c r="BO114" s="768"/>
      <c r="BP114" s="769"/>
      <c r="BQ114" s="770">
        <v>1273761</v>
      </c>
      <c r="BR114" s="771"/>
      <c r="BS114" s="771"/>
      <c r="BT114" s="771"/>
      <c r="BU114" s="771"/>
      <c r="BV114" s="771">
        <v>1294549</v>
      </c>
      <c r="BW114" s="771"/>
      <c r="BX114" s="771"/>
      <c r="BY114" s="771"/>
      <c r="BZ114" s="771"/>
      <c r="CA114" s="771">
        <v>1235854</v>
      </c>
      <c r="CB114" s="771"/>
      <c r="CC114" s="771"/>
      <c r="CD114" s="771"/>
      <c r="CE114" s="771"/>
      <c r="CF114" s="848">
        <v>47.6</v>
      </c>
      <c r="CG114" s="849"/>
      <c r="CH114" s="849"/>
      <c r="CI114" s="849"/>
      <c r="CJ114" s="849"/>
      <c r="CK114" s="917"/>
      <c r="CL114" s="866"/>
      <c r="CM114" s="803" t="s">
        <v>415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416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417</v>
      </c>
      <c r="BA115" s="768"/>
      <c r="BB115" s="768"/>
      <c r="BC115" s="768"/>
      <c r="BD115" s="768"/>
      <c r="BE115" s="768"/>
      <c r="BF115" s="768"/>
      <c r="BG115" s="768"/>
      <c r="BH115" s="768"/>
      <c r="BI115" s="768"/>
      <c r="BJ115" s="768"/>
      <c r="BK115" s="768"/>
      <c r="BL115" s="768"/>
      <c r="BM115" s="768"/>
      <c r="BN115" s="768"/>
      <c r="BO115" s="768"/>
      <c r="BP115" s="769"/>
      <c r="BQ115" s="770">
        <v>31588</v>
      </c>
      <c r="BR115" s="771"/>
      <c r="BS115" s="771"/>
      <c r="BT115" s="771"/>
      <c r="BU115" s="771"/>
      <c r="BV115" s="771">
        <v>27432</v>
      </c>
      <c r="BW115" s="771"/>
      <c r="BX115" s="771"/>
      <c r="BY115" s="771"/>
      <c r="BZ115" s="771"/>
      <c r="CA115" s="771">
        <v>23849</v>
      </c>
      <c r="CB115" s="771"/>
      <c r="CC115" s="771"/>
      <c r="CD115" s="771"/>
      <c r="CE115" s="771"/>
      <c r="CF115" s="848">
        <v>0.9</v>
      </c>
      <c r="CG115" s="849"/>
      <c r="CH115" s="849"/>
      <c r="CI115" s="849"/>
      <c r="CJ115" s="849"/>
      <c r="CK115" s="917"/>
      <c r="CL115" s="866"/>
      <c r="CM115" s="767" t="s">
        <v>418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419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21</v>
      </c>
      <c r="AB116" s="784"/>
      <c r="AC116" s="784"/>
      <c r="AD116" s="784"/>
      <c r="AE116" s="785"/>
      <c r="AF116" s="786">
        <v>20</v>
      </c>
      <c r="AG116" s="784"/>
      <c r="AH116" s="784"/>
      <c r="AI116" s="784"/>
      <c r="AJ116" s="785"/>
      <c r="AK116" s="786">
        <v>40</v>
      </c>
      <c r="AL116" s="784"/>
      <c r="AM116" s="784"/>
      <c r="AN116" s="784"/>
      <c r="AO116" s="785"/>
      <c r="AP116" s="754">
        <v>0</v>
      </c>
      <c r="AQ116" s="755"/>
      <c r="AR116" s="755"/>
      <c r="AS116" s="755"/>
      <c r="AT116" s="756"/>
      <c r="AU116" s="923"/>
      <c r="AV116" s="924"/>
      <c r="AW116" s="924"/>
      <c r="AX116" s="924"/>
      <c r="AY116" s="925"/>
      <c r="AZ116" s="767" t="s">
        <v>420</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422</v>
      </c>
      <c r="Z117" s="889"/>
      <c r="AA117" s="894">
        <v>801229</v>
      </c>
      <c r="AB117" s="895"/>
      <c r="AC117" s="895"/>
      <c r="AD117" s="895"/>
      <c r="AE117" s="896"/>
      <c r="AF117" s="898">
        <v>789588</v>
      </c>
      <c r="AG117" s="895"/>
      <c r="AH117" s="895"/>
      <c r="AI117" s="895"/>
      <c r="AJ117" s="896"/>
      <c r="AK117" s="898">
        <v>852165</v>
      </c>
      <c r="AL117" s="895"/>
      <c r="AM117" s="895"/>
      <c r="AN117" s="895"/>
      <c r="AO117" s="896"/>
      <c r="AP117" s="899"/>
      <c r="AQ117" s="900"/>
      <c r="AR117" s="900"/>
      <c r="AS117" s="900"/>
      <c r="AT117" s="901"/>
      <c r="AU117" s="923"/>
      <c r="AV117" s="924"/>
      <c r="AW117" s="924"/>
      <c r="AX117" s="924"/>
      <c r="AY117" s="925"/>
      <c r="AZ117" s="845" t="s">
        <v>423</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398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396</v>
      </c>
      <c r="AB118" s="888"/>
      <c r="AC118" s="888"/>
      <c r="AD118" s="888"/>
      <c r="AE118" s="889"/>
      <c r="AF118" s="890" t="s">
        <v>286</v>
      </c>
      <c r="AG118" s="888"/>
      <c r="AH118" s="888"/>
      <c r="AI118" s="888"/>
      <c r="AJ118" s="889"/>
      <c r="AK118" s="890" t="s">
        <v>285</v>
      </c>
      <c r="AL118" s="888"/>
      <c r="AM118" s="888"/>
      <c r="AN118" s="888"/>
      <c r="AO118" s="889"/>
      <c r="AP118" s="891" t="s">
        <v>397</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425</v>
      </c>
      <c r="BP118" s="838"/>
      <c r="BQ118" s="857">
        <v>9257101</v>
      </c>
      <c r="BR118" s="858"/>
      <c r="BS118" s="858"/>
      <c r="BT118" s="858"/>
      <c r="BU118" s="858"/>
      <c r="BV118" s="858">
        <v>9477369</v>
      </c>
      <c r="BW118" s="858"/>
      <c r="BX118" s="858"/>
      <c r="BY118" s="858"/>
      <c r="BZ118" s="858"/>
      <c r="CA118" s="858">
        <v>9640890</v>
      </c>
      <c r="CB118" s="858"/>
      <c r="CC118" s="858"/>
      <c r="CD118" s="858"/>
      <c r="CE118" s="858"/>
      <c r="CF118" s="743"/>
      <c r="CG118" s="744"/>
      <c r="CH118" s="744"/>
      <c r="CI118" s="744"/>
      <c r="CJ118" s="841"/>
      <c r="CK118" s="917"/>
      <c r="CL118" s="866"/>
      <c r="CM118" s="803" t="s">
        <v>426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401</v>
      </c>
      <c r="B119" s="864"/>
      <c r="C119" s="869" t="s">
        <v>402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427</v>
      </c>
      <c r="AV119" s="880"/>
      <c r="AW119" s="880"/>
      <c r="AX119" s="880"/>
      <c r="AY119" s="881"/>
      <c r="AZ119" s="816" t="s">
        <v>428</v>
      </c>
      <c r="BA119" s="758"/>
      <c r="BB119" s="758"/>
      <c r="BC119" s="758"/>
      <c r="BD119" s="758"/>
      <c r="BE119" s="758"/>
      <c r="BF119" s="758"/>
      <c r="BG119" s="758"/>
      <c r="BH119" s="758"/>
      <c r="BI119" s="758"/>
      <c r="BJ119" s="758"/>
      <c r="BK119" s="758"/>
      <c r="BL119" s="758"/>
      <c r="BM119" s="758"/>
      <c r="BN119" s="758"/>
      <c r="BO119" s="758"/>
      <c r="BP119" s="759"/>
      <c r="BQ119" s="799">
        <v>2489731</v>
      </c>
      <c r="BR119" s="800"/>
      <c r="BS119" s="800"/>
      <c r="BT119" s="800"/>
      <c r="BU119" s="800"/>
      <c r="BV119" s="800">
        <v>2309325</v>
      </c>
      <c r="BW119" s="800"/>
      <c r="BX119" s="800"/>
      <c r="BY119" s="800"/>
      <c r="BZ119" s="800"/>
      <c r="CA119" s="800">
        <v>2111621</v>
      </c>
      <c r="CB119" s="800"/>
      <c r="CC119" s="800"/>
      <c r="CD119" s="800"/>
      <c r="CE119" s="800"/>
      <c r="CF119" s="861">
        <v>81.400000000000006</v>
      </c>
      <c r="CG119" s="862"/>
      <c r="CH119" s="862"/>
      <c r="CI119" s="862"/>
      <c r="CJ119" s="862"/>
      <c r="CK119" s="918"/>
      <c r="CL119" s="868"/>
      <c r="CM119" s="825" t="s">
        <v>429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405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430</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431</v>
      </c>
      <c r="CL120" s="810"/>
      <c r="CM120" s="810"/>
      <c r="CN120" s="810"/>
      <c r="CO120" s="811"/>
      <c r="CP120" s="854" t="s">
        <v>380</v>
      </c>
      <c r="CQ120" s="855"/>
      <c r="CR120" s="855"/>
      <c r="CS120" s="855"/>
      <c r="CT120" s="855"/>
      <c r="CU120" s="855"/>
      <c r="CV120" s="855"/>
      <c r="CW120" s="855"/>
      <c r="CX120" s="855"/>
      <c r="CY120" s="855"/>
      <c r="CZ120" s="855"/>
      <c r="DA120" s="855"/>
      <c r="DB120" s="855"/>
      <c r="DC120" s="855"/>
      <c r="DD120" s="855"/>
      <c r="DE120" s="855"/>
      <c r="DF120" s="856"/>
      <c r="DG120" s="799">
        <v>532858</v>
      </c>
      <c r="DH120" s="800"/>
      <c r="DI120" s="800"/>
      <c r="DJ120" s="800"/>
      <c r="DK120" s="800"/>
      <c r="DL120" s="800">
        <v>541656</v>
      </c>
      <c r="DM120" s="800"/>
      <c r="DN120" s="800"/>
      <c r="DO120" s="800"/>
      <c r="DP120" s="800"/>
      <c r="DQ120" s="800">
        <v>576970</v>
      </c>
      <c r="DR120" s="800"/>
      <c r="DS120" s="800"/>
      <c r="DT120" s="800"/>
      <c r="DU120" s="800"/>
      <c r="DV120" s="801">
        <v>22.2</v>
      </c>
      <c r="DW120" s="801"/>
      <c r="DX120" s="801"/>
      <c r="DY120" s="801"/>
      <c r="DZ120" s="802"/>
    </row>
    <row r="121" spans="1:130" s="197" customFormat="1" ht="26.25" customHeight="1">
      <c r="A121" s="865"/>
      <c r="B121" s="866"/>
      <c r="C121" s="842" t="s">
        <v>432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433</v>
      </c>
      <c r="BA121" s="846"/>
      <c r="BB121" s="846"/>
      <c r="BC121" s="846"/>
      <c r="BD121" s="846"/>
      <c r="BE121" s="846"/>
      <c r="BF121" s="846"/>
      <c r="BG121" s="846"/>
      <c r="BH121" s="846"/>
      <c r="BI121" s="846"/>
      <c r="BJ121" s="846"/>
      <c r="BK121" s="846"/>
      <c r="BL121" s="846"/>
      <c r="BM121" s="846"/>
      <c r="BN121" s="846"/>
      <c r="BO121" s="846"/>
      <c r="BP121" s="847"/>
      <c r="BQ121" s="857">
        <v>5494116</v>
      </c>
      <c r="BR121" s="858"/>
      <c r="BS121" s="858"/>
      <c r="BT121" s="858"/>
      <c r="BU121" s="858"/>
      <c r="BV121" s="858">
        <v>5699796</v>
      </c>
      <c r="BW121" s="858"/>
      <c r="BX121" s="858"/>
      <c r="BY121" s="858"/>
      <c r="BZ121" s="858"/>
      <c r="CA121" s="858">
        <v>5861189</v>
      </c>
      <c r="CB121" s="858"/>
      <c r="CC121" s="858"/>
      <c r="CD121" s="858"/>
      <c r="CE121" s="858"/>
      <c r="CF121" s="859">
        <v>225.9</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c r="A122" s="865"/>
      <c r="B122" s="866"/>
      <c r="C122" s="803" t="s">
        <v>415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434</v>
      </c>
      <c r="BP122" s="838"/>
      <c r="BQ122" s="839">
        <v>7983847</v>
      </c>
      <c r="BR122" s="840"/>
      <c r="BS122" s="840"/>
      <c r="BT122" s="840"/>
      <c r="BU122" s="840"/>
      <c r="BV122" s="840">
        <v>8009121</v>
      </c>
      <c r="BW122" s="840"/>
      <c r="BX122" s="840"/>
      <c r="BY122" s="840"/>
      <c r="BZ122" s="840"/>
      <c r="CA122" s="840">
        <v>7972810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48.1</v>
      </c>
      <c r="BR123" s="832"/>
      <c r="BS123" s="832"/>
      <c r="BT123" s="832"/>
      <c r="BU123" s="832"/>
      <c r="BV123" s="832">
        <v>55.9</v>
      </c>
      <c r="BW123" s="832"/>
      <c r="BX123" s="832"/>
      <c r="BY123" s="832"/>
      <c r="BZ123" s="832"/>
      <c r="CA123" s="832">
        <v>64.2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436</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426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437</v>
      </c>
      <c r="CL125" s="810"/>
      <c r="CM125" s="810"/>
      <c r="CN125" s="810"/>
      <c r="CO125" s="811"/>
      <c r="CP125" s="816" t="s">
        <v>438</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429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439</v>
      </c>
      <c r="AY126" s="764"/>
      <c r="AZ126" s="764"/>
      <c r="BA126" s="764"/>
      <c r="BB126" s="764"/>
      <c r="BC126" s="764"/>
      <c r="BD126" s="764"/>
      <c r="BE126" s="765"/>
      <c r="BF126" s="763" t="s">
        <v>440</v>
      </c>
      <c r="BG126" s="764"/>
      <c r="BH126" s="764"/>
      <c r="BI126" s="764"/>
      <c r="BJ126" s="764"/>
      <c r="BK126" s="764"/>
      <c r="BL126" s="765"/>
      <c r="BM126" s="763" t="s">
        <v>441</v>
      </c>
      <c r="BN126" s="764"/>
      <c r="BO126" s="764"/>
      <c r="BP126" s="764"/>
      <c r="BQ126" s="764"/>
      <c r="BR126" s="764"/>
      <c r="BS126" s="765"/>
      <c r="BT126" s="763" t="s">
        <v>442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443</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445</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446</v>
      </c>
      <c r="CQ127" s="752"/>
      <c r="CR127" s="752"/>
      <c r="CS127" s="752"/>
      <c r="CT127" s="752"/>
      <c r="CU127" s="752"/>
      <c r="CV127" s="752"/>
      <c r="CW127" s="752"/>
      <c r="CX127" s="752"/>
      <c r="CY127" s="752"/>
      <c r="CZ127" s="752"/>
      <c r="DA127" s="752"/>
      <c r="DB127" s="752"/>
      <c r="DC127" s="752"/>
      <c r="DD127" s="752"/>
      <c r="DE127" s="752"/>
      <c r="DF127" s="753"/>
      <c r="DG127" s="819">
        <v>31588</v>
      </c>
      <c r="DH127" s="820"/>
      <c r="DI127" s="820"/>
      <c r="DJ127" s="820"/>
      <c r="DK127" s="820"/>
      <c r="DL127" s="820">
        <v>27432</v>
      </c>
      <c r="DM127" s="820"/>
      <c r="DN127" s="820"/>
      <c r="DO127" s="820"/>
      <c r="DP127" s="820"/>
      <c r="DQ127" s="820">
        <v>23849</v>
      </c>
      <c r="DR127" s="820"/>
      <c r="DS127" s="820"/>
      <c r="DT127" s="820"/>
      <c r="DU127" s="820"/>
      <c r="DV127" s="821">
        <v>0.9</v>
      </c>
      <c r="DW127" s="821"/>
      <c r="DX127" s="821"/>
      <c r="DY127" s="821"/>
      <c r="DZ127" s="822"/>
    </row>
    <row r="128" spans="1:130" s="197" customFormat="1" ht="26.25" customHeight="1">
      <c r="A128" s="795" t="s">
        <v>447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448</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449</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450</v>
      </c>
      <c r="X129" s="781"/>
      <c r="Y129" s="781"/>
      <c r="Z129" s="782"/>
      <c r="AA129" s="783">
        <v>3147704</v>
      </c>
      <c r="AB129" s="784"/>
      <c r="AC129" s="784"/>
      <c r="AD129" s="784"/>
      <c r="AE129" s="785"/>
      <c r="AF129" s="786">
        <v>3119184</v>
      </c>
      <c r="AG129" s="784"/>
      <c r="AH129" s="784"/>
      <c r="AI129" s="784"/>
      <c r="AJ129" s="785"/>
      <c r="AK129" s="786">
        <v>3127159</v>
      </c>
      <c r="AL129" s="784"/>
      <c r="AM129" s="784"/>
      <c r="AN129" s="784"/>
      <c r="AO129" s="785"/>
      <c r="AP129" s="787"/>
      <c r="AQ129" s="788"/>
      <c r="AR129" s="788"/>
      <c r="AS129" s="788"/>
      <c r="AT129" s="789"/>
      <c r="AU129" s="235"/>
      <c r="AV129" s="235"/>
      <c r="AW129" s="235"/>
      <c r="AX129" s="772" t="s">
        <v>451</v>
      </c>
      <c r="AY129" s="768"/>
      <c r="AZ129" s="768"/>
      <c r="BA129" s="768"/>
      <c r="BB129" s="768"/>
      <c r="BC129" s="768"/>
      <c r="BD129" s="768"/>
      <c r="BE129" s="769"/>
      <c r="BF129" s="773">
        <v>11.6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453</v>
      </c>
      <c r="X130" s="781"/>
      <c r="Y130" s="781"/>
      <c r="Z130" s="782"/>
      <c r="AA130" s="783">
        <v>501907</v>
      </c>
      <c r="AB130" s="784"/>
      <c r="AC130" s="784"/>
      <c r="AD130" s="784"/>
      <c r="AE130" s="785"/>
      <c r="AF130" s="786">
        <v>495455</v>
      </c>
      <c r="AG130" s="784"/>
      <c r="AH130" s="784"/>
      <c r="AI130" s="784"/>
      <c r="AJ130" s="785"/>
      <c r="AK130" s="786">
        <v>532839</v>
      </c>
      <c r="AL130" s="784"/>
      <c r="AM130" s="784"/>
      <c r="AN130" s="784"/>
      <c r="AO130" s="785"/>
      <c r="AP130" s="787"/>
      <c r="AQ130" s="788"/>
      <c r="AR130" s="788"/>
      <c r="AS130" s="788"/>
      <c r="AT130" s="789"/>
      <c r="AU130" s="235"/>
      <c r="AV130" s="235"/>
      <c r="AW130" s="235"/>
      <c r="AX130" s="751" t="s">
        <v>454</v>
      </c>
      <c r="AY130" s="752"/>
      <c r="AZ130" s="752"/>
      <c r="BA130" s="752"/>
      <c r="BB130" s="752"/>
      <c r="BC130" s="752"/>
      <c r="BD130" s="752"/>
      <c r="BE130" s="753"/>
      <c r="BF130" s="705">
        <v>64.2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455</v>
      </c>
      <c r="X131" s="714"/>
      <c r="Y131" s="714"/>
      <c r="Z131" s="715"/>
      <c r="AA131" s="716">
        <v>2645797</v>
      </c>
      <c r="AB131" s="717"/>
      <c r="AC131" s="717"/>
      <c r="AD131" s="717"/>
      <c r="AE131" s="718"/>
      <c r="AF131" s="719">
        <v>2623729</v>
      </c>
      <c r="AG131" s="717"/>
      <c r="AH131" s="717"/>
      <c r="AI131" s="717"/>
      <c r="AJ131" s="718"/>
      <c r="AK131" s="719">
        <v>2594320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457</v>
      </c>
      <c r="W132" s="737"/>
      <c r="X132" s="737"/>
      <c r="Y132" s="737"/>
      <c r="Z132" s="738"/>
      <c r="AA132" s="739">
        <v>11.313112840000001</v>
      </c>
      <c r="AB132" s="740"/>
      <c r="AC132" s="740"/>
      <c r="AD132" s="740"/>
      <c r="AE132" s="741"/>
      <c r="AF132" s="742">
        <v>11.21049468</v>
      </c>
      <c r="AG132" s="740"/>
      <c r="AH132" s="740"/>
      <c r="AI132" s="740"/>
      <c r="AJ132" s="741"/>
      <c r="AK132" s="742">
        <v>12.308658919999999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458</v>
      </c>
      <c r="W133" s="746"/>
      <c r="X133" s="746"/>
      <c r="Y133" s="746"/>
      <c r="Z133" s="747"/>
      <c r="AA133" s="748">
        <v>11.3</v>
      </c>
      <c r="AB133" s="749"/>
      <c r="AC133" s="749"/>
      <c r="AD133" s="749"/>
      <c r="AE133" s="750"/>
      <c r="AF133" s="748">
        <v>11.2</v>
      </c>
      <c r="AG133" s="749"/>
      <c r="AH133" s="749"/>
      <c r="AI133" s="749"/>
      <c r="AJ133" s="750"/>
      <c r="AK133" s="748">
        <v>11.6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19" t="s">
        <v>461</v>
      </c>
      <c r="L7" s="254"/>
      <c r="M7" s="255" t="s">
        <v>462</v>
      </c>
      <c r="N7" s="256"/>
    </row>
    <row r="8" spans="1:16">
      <c r="A8" s="248"/>
      <c r="B8" s="244"/>
      <c r="C8" s="244"/>
      <c r="D8" s="244"/>
      <c r="E8" s="244"/>
      <c r="F8" s="244"/>
      <c r="G8" s="257"/>
      <c r="H8" s="258"/>
      <c r="I8" s="258"/>
      <c r="J8" s="259"/>
      <c r="K8" s="1120"/>
      <c r="L8" s="260" t="s">
        <v>463</v>
      </c>
      <c r="M8" s="261" t="s">
        <v>464</v>
      </c>
      <c r="N8" s="262" t="s">
        <v>465</v>
      </c>
    </row>
    <row r="9" spans="1:16">
      <c r="A9" s="248"/>
      <c r="B9" s="244"/>
      <c r="C9" s="244"/>
      <c r="D9" s="244"/>
      <c r="E9" s="244"/>
      <c r="F9" s="244"/>
      <c r="G9" s="1133" t="s">
        <v>466</v>
      </c>
      <c r="H9" s="1134"/>
      <c r="I9" s="1134"/>
      <c r="J9" s="1135"/>
      <c r="K9" s="263">
        <v>894134</v>
      </c>
      <c r="L9" s="264">
        <v>149571</v>
      </c>
      <c r="M9" s="265">
        <v>138183</v>
      </c>
      <c r="N9" s="266">
        <v>8.1999999999999993</v>
      </c>
    </row>
    <row r="10" spans="1:16">
      <c r="A10" s="248"/>
      <c r="B10" s="244"/>
      <c r="C10" s="244"/>
      <c r="D10" s="244"/>
      <c r="E10" s="244"/>
      <c r="F10" s="244"/>
      <c r="G10" s="1133" t="s">
        <v>467</v>
      </c>
      <c r="H10" s="1134"/>
      <c r="I10" s="1134"/>
      <c r="J10" s="1135"/>
      <c r="K10" s="267">
        <v>200026</v>
      </c>
      <c r="L10" s="268">
        <v>33460</v>
      </c>
      <c r="M10" s="269">
        <v>15438</v>
      </c>
      <c r="N10" s="270">
        <v>116.7</v>
      </c>
    </row>
    <row r="11" spans="1:16" ht="13.5" customHeight="1">
      <c r="A11" s="248"/>
      <c r="B11" s="244"/>
      <c r="C11" s="244"/>
      <c r="D11" s="244"/>
      <c r="E11" s="244"/>
      <c r="F11" s="244"/>
      <c r="G11" s="1133" t="s">
        <v>468</v>
      </c>
      <c r="H11" s="1134"/>
      <c r="I11" s="1134"/>
      <c r="J11" s="1135"/>
      <c r="K11" s="267">
        <v>155700</v>
      </c>
      <c r="L11" s="268">
        <v>26046</v>
      </c>
      <c r="M11" s="269">
        <v>22352</v>
      </c>
      <c r="N11" s="270">
        <v>16.5</v>
      </c>
    </row>
    <row r="12" spans="1:16" ht="13.5" customHeight="1">
      <c r="A12" s="248"/>
      <c r="B12" s="244"/>
      <c r="C12" s="244"/>
      <c r="D12" s="244"/>
      <c r="E12" s="244"/>
      <c r="F12" s="244"/>
      <c r="G12" s="1133" t="s">
        <v>469</v>
      </c>
      <c r="H12" s="1134"/>
      <c r="I12" s="1134"/>
      <c r="J12" s="1135"/>
      <c r="K12" s="267" t="s">
        <v>470</v>
      </c>
      <c r="L12" s="268" t="s">
        <v>470</v>
      </c>
      <c r="M12" s="269">
        <v>2530</v>
      </c>
      <c r="N12" s="270" t="s">
        <v>470</v>
      </c>
    </row>
    <row r="13" spans="1:16" ht="13.5" customHeight="1">
      <c r="A13" s="248"/>
      <c r="B13" s="244"/>
      <c r="C13" s="244"/>
      <c r="D13" s="244"/>
      <c r="E13" s="244"/>
      <c r="F13" s="244"/>
      <c r="G13" s="1133" t="s">
        <v>471</v>
      </c>
      <c r="H13" s="1134"/>
      <c r="I13" s="1134"/>
      <c r="J13" s="1135"/>
      <c r="K13" s="267" t="s">
        <v>470</v>
      </c>
      <c r="L13" s="268" t="s">
        <v>470</v>
      </c>
      <c r="M13" s="269" t="s">
        <v>470</v>
      </c>
      <c r="N13" s="270" t="s">
        <v>470</v>
      </c>
    </row>
    <row r="14" spans="1:16" ht="13.5" customHeight="1">
      <c r="A14" s="248"/>
      <c r="B14" s="244"/>
      <c r="C14" s="244"/>
      <c r="D14" s="244"/>
      <c r="E14" s="244"/>
      <c r="F14" s="244"/>
      <c r="G14" s="1133" t="s">
        <v>472</v>
      </c>
      <c r="H14" s="1134"/>
      <c r="I14" s="1134"/>
      <c r="J14" s="1135"/>
      <c r="K14" s="267">
        <v>68442</v>
      </c>
      <c r="L14" s="268">
        <v>11449</v>
      </c>
      <c r="M14" s="269">
        <v>5605</v>
      </c>
      <c r="N14" s="270">
        <v>104.3</v>
      </c>
    </row>
    <row r="15" spans="1:16" ht="13.5" customHeight="1">
      <c r="A15" s="248"/>
      <c r="B15" s="244"/>
      <c r="C15" s="244"/>
      <c r="D15" s="244"/>
      <c r="E15" s="244"/>
      <c r="F15" s="244"/>
      <c r="G15" s="1133" t="s">
        <v>473</v>
      </c>
      <c r="H15" s="1134"/>
      <c r="I15" s="1134"/>
      <c r="J15" s="1135"/>
      <c r="K15" s="267" t="s">
        <v>470</v>
      </c>
      <c r="L15" s="268" t="s">
        <v>470</v>
      </c>
      <c r="M15" s="269">
        <v>3103</v>
      </c>
      <c r="N15" s="270" t="s">
        <v>470</v>
      </c>
    </row>
    <row r="16" spans="1:16">
      <c r="A16" s="248"/>
      <c r="B16" s="244"/>
      <c r="C16" s="244"/>
      <c r="D16" s="244"/>
      <c r="E16" s="244"/>
      <c r="F16" s="244"/>
      <c r="G16" s="1136" t="s">
        <v>474</v>
      </c>
      <c r="H16" s="1137"/>
      <c r="I16" s="1137"/>
      <c r="J16" s="1138"/>
      <c r="K16" s="268">
        <v>-76833</v>
      </c>
      <c r="L16" s="268">
        <v>-12853</v>
      </c>
      <c r="M16" s="269">
        <v>-15159</v>
      </c>
      <c r="N16" s="270">
        <v>-15.2</v>
      </c>
    </row>
    <row r="17" spans="1:16">
      <c r="A17" s="248"/>
      <c r="B17" s="244"/>
      <c r="C17" s="244"/>
      <c r="D17" s="244"/>
      <c r="E17" s="244"/>
      <c r="F17" s="244"/>
      <c r="G17" s="1136" t="s">
        <v>169</v>
      </c>
      <c r="H17" s="1137"/>
      <c r="I17" s="1137"/>
      <c r="J17" s="1138"/>
      <c r="K17" s="268">
        <v>1241469</v>
      </c>
      <c r="L17" s="268">
        <v>207673</v>
      </c>
      <c r="M17" s="269">
        <v>172052</v>
      </c>
      <c r="N17" s="270">
        <v>20.7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30" t="s">
        <v>479</v>
      </c>
      <c r="H21" s="1131"/>
      <c r="I21" s="1131"/>
      <c r="J21" s="1132"/>
      <c r="K21" s="280">
        <v>18.23</v>
      </c>
      <c r="L21" s="281">
        <v>15.52</v>
      </c>
      <c r="M21" s="282">
        <v>2.71</v>
      </c>
      <c r="N21" s="249"/>
      <c r="O21" s="283"/>
      <c r="P21" s="279"/>
    </row>
    <row r="22" spans="1:16" s="284" customFormat="1">
      <c r="A22" s="279"/>
      <c r="B22" s="249"/>
      <c r="C22" s="249"/>
      <c r="D22" s="249"/>
      <c r="E22" s="249"/>
      <c r="F22" s="249"/>
      <c r="G22" s="1130" t="s">
        <v>480</v>
      </c>
      <c r="H22" s="1131"/>
      <c r="I22" s="1131"/>
      <c r="J22" s="1132"/>
      <c r="K22" s="285">
        <v>97</v>
      </c>
      <c r="L22" s="286">
        <v>95.8</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482</v>
      </c>
      <c r="H29" s="249"/>
      <c r="I29" s="249"/>
      <c r="J29" s="249"/>
      <c r="K29" s="244"/>
      <c r="L29" s="244"/>
      <c r="M29" s="244"/>
      <c r="N29" s="244"/>
      <c r="O29" s="293"/>
    </row>
    <row r="30" spans="1:16">
      <c r="A30" s="248"/>
      <c r="B30" s="244"/>
      <c r="C30" s="244"/>
      <c r="D30" s="244"/>
      <c r="E30" s="244"/>
      <c r="F30" s="244"/>
      <c r="G30" s="251"/>
      <c r="H30" s="252"/>
      <c r="I30" s="252"/>
      <c r="J30" s="253"/>
      <c r="K30" s="1119" t="s">
        <v>461</v>
      </c>
      <c r="L30" s="254"/>
      <c r="M30" s="255" t="s">
        <v>462</v>
      </c>
      <c r="N30" s="256"/>
    </row>
    <row r="31" spans="1:16">
      <c r="A31" s="248"/>
      <c r="B31" s="244"/>
      <c r="C31" s="244"/>
      <c r="D31" s="244"/>
      <c r="E31" s="244"/>
      <c r="F31" s="244"/>
      <c r="G31" s="257"/>
      <c r="H31" s="258"/>
      <c r="I31" s="258"/>
      <c r="J31" s="259"/>
      <c r="K31" s="1120"/>
      <c r="L31" s="260" t="s">
        <v>463</v>
      </c>
      <c r="M31" s="261" t="s">
        <v>464</v>
      </c>
      <c r="N31" s="262" t="s">
        <v>465</v>
      </c>
    </row>
    <row r="32" spans="1:16" ht="27" customHeight="1">
      <c r="A32" s="248"/>
      <c r="B32" s="244"/>
      <c r="C32" s="244"/>
      <c r="D32" s="244"/>
      <c r="E32" s="244"/>
      <c r="F32" s="244"/>
      <c r="G32" s="1121" t="s">
        <v>483</v>
      </c>
      <c r="H32" s="1122"/>
      <c r="I32" s="1122"/>
      <c r="J32" s="1123"/>
      <c r="K32" s="294">
        <v>726393</v>
      </c>
      <c r="L32" s="294">
        <v>121511</v>
      </c>
      <c r="M32" s="295">
        <v>106666</v>
      </c>
      <c r="N32" s="296">
        <v>13.9</v>
      </c>
    </row>
    <row r="33" spans="1:16" ht="13.5" customHeight="1">
      <c r="A33" s="248"/>
      <c r="B33" s="244"/>
      <c r="C33" s="244"/>
      <c r="D33" s="244"/>
      <c r="E33" s="244"/>
      <c r="F33" s="244"/>
      <c r="G33" s="1121" t="s">
        <v>484</v>
      </c>
      <c r="H33" s="1122"/>
      <c r="I33" s="1122"/>
      <c r="J33" s="1123"/>
      <c r="K33" s="294" t="s">
        <v>470</v>
      </c>
      <c r="L33" s="294" t="s">
        <v>470</v>
      </c>
      <c r="M33" s="295" t="s">
        <v>470</v>
      </c>
      <c r="N33" s="296" t="s">
        <v>470</v>
      </c>
    </row>
    <row r="34" spans="1:16" ht="27" customHeight="1">
      <c r="A34" s="248"/>
      <c r="B34" s="244"/>
      <c r="C34" s="244"/>
      <c r="D34" s="244"/>
      <c r="E34" s="244"/>
      <c r="F34" s="244"/>
      <c r="G34" s="1121" t="s">
        <v>485</v>
      </c>
      <c r="H34" s="1122"/>
      <c r="I34" s="1122"/>
      <c r="J34" s="1123"/>
      <c r="K34" s="294" t="s">
        <v>470</v>
      </c>
      <c r="L34" s="294" t="s">
        <v>470</v>
      </c>
      <c r="M34" s="295">
        <v>439</v>
      </c>
      <c r="N34" s="296" t="s">
        <v>470</v>
      </c>
    </row>
    <row r="35" spans="1:16" ht="27" customHeight="1">
      <c r="A35" s="248"/>
      <c r="B35" s="244"/>
      <c r="C35" s="244"/>
      <c r="D35" s="244"/>
      <c r="E35" s="244"/>
      <c r="F35" s="244"/>
      <c r="G35" s="1121" t="s">
        <v>486</v>
      </c>
      <c r="H35" s="1122"/>
      <c r="I35" s="1122"/>
      <c r="J35" s="1123"/>
      <c r="K35" s="294">
        <v>45374</v>
      </c>
      <c r="L35" s="294">
        <v>7590</v>
      </c>
      <c r="M35" s="295">
        <v>24405</v>
      </c>
      <c r="N35" s="296">
        <v>-68.900000000000006</v>
      </c>
    </row>
    <row r="36" spans="1:16" ht="27" customHeight="1">
      <c r="A36" s="248"/>
      <c r="B36" s="244"/>
      <c r="C36" s="244"/>
      <c r="D36" s="244"/>
      <c r="E36" s="244"/>
      <c r="F36" s="244"/>
      <c r="G36" s="1121" t="s">
        <v>487</v>
      </c>
      <c r="H36" s="1122"/>
      <c r="I36" s="1122"/>
      <c r="J36" s="1123"/>
      <c r="K36" s="294">
        <v>80358</v>
      </c>
      <c r="L36" s="294">
        <v>13442</v>
      </c>
      <c r="M36" s="295">
        <v>4847</v>
      </c>
      <c r="N36" s="296">
        <v>177.3</v>
      </c>
    </row>
    <row r="37" spans="1:16" ht="13.5" customHeight="1">
      <c r="A37" s="248"/>
      <c r="B37" s="244"/>
      <c r="C37" s="244"/>
      <c r="D37" s="244"/>
      <c r="E37" s="244"/>
      <c r="F37" s="244"/>
      <c r="G37" s="1121" t="s">
        <v>488</v>
      </c>
      <c r="H37" s="1122"/>
      <c r="I37" s="1122"/>
      <c r="J37" s="1123"/>
      <c r="K37" s="294" t="s">
        <v>470</v>
      </c>
      <c r="L37" s="294" t="s">
        <v>470</v>
      </c>
      <c r="M37" s="295">
        <v>2124</v>
      </c>
      <c r="N37" s="296" t="s">
        <v>470</v>
      </c>
    </row>
    <row r="38" spans="1:16" ht="27" customHeight="1">
      <c r="A38" s="248"/>
      <c r="B38" s="244"/>
      <c r="C38" s="244"/>
      <c r="D38" s="244"/>
      <c r="E38" s="244"/>
      <c r="F38" s="244"/>
      <c r="G38" s="1124" t="s">
        <v>489</v>
      </c>
      <c r="H38" s="1125"/>
      <c r="I38" s="1125"/>
      <c r="J38" s="1126"/>
      <c r="K38" s="297">
        <v>40</v>
      </c>
      <c r="L38" s="297">
        <v>7</v>
      </c>
      <c r="M38" s="298">
        <v>33</v>
      </c>
      <c r="N38" s="299">
        <v>-78.8</v>
      </c>
      <c r="O38" s="293"/>
    </row>
    <row r="39" spans="1:16">
      <c r="A39" s="248"/>
      <c r="B39" s="244"/>
      <c r="C39" s="244"/>
      <c r="D39" s="244"/>
      <c r="E39" s="244"/>
      <c r="F39" s="244"/>
      <c r="G39" s="1124" t="s">
        <v>490</v>
      </c>
      <c r="H39" s="1125"/>
      <c r="I39" s="1125"/>
      <c r="J39" s="1126"/>
      <c r="K39" s="300" t="s">
        <v>470</v>
      </c>
      <c r="L39" s="300" t="s">
        <v>470</v>
      </c>
      <c r="M39" s="301">
        <v>-5315</v>
      </c>
      <c r="N39" s="302" t="s">
        <v>470</v>
      </c>
      <c r="O39" s="293"/>
    </row>
    <row r="40" spans="1:16" ht="27" customHeight="1">
      <c r="A40" s="248"/>
      <c r="B40" s="244"/>
      <c r="C40" s="244"/>
      <c r="D40" s="244"/>
      <c r="E40" s="244"/>
      <c r="F40" s="244"/>
      <c r="G40" s="1121" t="s">
        <v>491</v>
      </c>
      <c r="H40" s="1122"/>
      <c r="I40" s="1122"/>
      <c r="J40" s="1123"/>
      <c r="K40" s="300">
        <v>-532839</v>
      </c>
      <c r="L40" s="300">
        <v>-89133</v>
      </c>
      <c r="M40" s="301">
        <v>-96584</v>
      </c>
      <c r="N40" s="302">
        <v>-7.7</v>
      </c>
      <c r="O40" s="293"/>
    </row>
    <row r="41" spans="1:16">
      <c r="A41" s="248"/>
      <c r="B41" s="244"/>
      <c r="C41" s="244"/>
      <c r="D41" s="244"/>
      <c r="E41" s="244"/>
      <c r="F41" s="244"/>
      <c r="G41" s="1127" t="s">
        <v>280</v>
      </c>
      <c r="H41" s="1128"/>
      <c r="I41" s="1128"/>
      <c r="J41" s="1129"/>
      <c r="K41" s="294">
        <v>319326</v>
      </c>
      <c r="L41" s="300">
        <v>53417</v>
      </c>
      <c r="M41" s="301">
        <v>36615</v>
      </c>
      <c r="N41" s="302">
        <v>45.9</v>
      </c>
      <c r="O41" s="293"/>
    </row>
    <row r="42" spans="1:16">
      <c r="A42" s="248"/>
      <c r="B42" s="244"/>
      <c r="C42" s="244"/>
      <c r="D42" s="244"/>
      <c r="E42" s="244"/>
      <c r="F42" s="244"/>
      <c r="G42" s="303" t="s">
        <v>492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493</v>
      </c>
      <c r="B47" s="244"/>
      <c r="C47" s="244"/>
      <c r="D47" s="244"/>
      <c r="E47" s="244"/>
      <c r="F47" s="244"/>
      <c r="G47" s="244"/>
      <c r="H47" s="244"/>
      <c r="I47" s="244"/>
      <c r="J47" s="244"/>
      <c r="K47" s="244"/>
      <c r="L47" s="244"/>
      <c r="M47" s="244"/>
      <c r="N47" s="244"/>
    </row>
    <row r="48" spans="1:16">
      <c r="A48" s="248"/>
      <c r="B48" s="244"/>
      <c r="C48" s="244"/>
      <c r="D48" s="244"/>
      <c r="E48" s="244"/>
      <c r="F48" s="244"/>
      <c r="G48" s="308" t="s">
        <v>494</v>
      </c>
      <c r="H48" s="308"/>
      <c r="I48" s="308"/>
      <c r="J48" s="308"/>
      <c r="K48" s="308"/>
      <c r="L48" s="308"/>
      <c r="M48" s="309"/>
      <c r="N48" s="308"/>
    </row>
    <row r="49" spans="1:14" ht="13.5" customHeight="1">
      <c r="A49" s="248"/>
      <c r="B49" s="244"/>
      <c r="C49" s="244"/>
      <c r="D49" s="244"/>
      <c r="E49" s="244"/>
      <c r="F49" s="244"/>
      <c r="G49" s="310"/>
      <c r="H49" s="311"/>
      <c r="I49" s="1114" t="s">
        <v>461</v>
      </c>
      <c r="J49" s="1116" t="s">
        <v>495</v>
      </c>
      <c r="K49" s="1117"/>
      <c r="L49" s="1117"/>
      <c r="M49" s="1117"/>
      <c r="N49" s="1118"/>
    </row>
    <row r="50" spans="1:14">
      <c r="A50" s="248"/>
      <c r="B50" s="244"/>
      <c r="C50" s="244"/>
      <c r="D50" s="244"/>
      <c r="E50" s="244"/>
      <c r="F50" s="244"/>
      <c r="G50" s="312"/>
      <c r="H50" s="313"/>
      <c r="I50" s="1115"/>
      <c r="J50" s="314" t="s">
        <v>496</v>
      </c>
      <c r="K50" s="315" t="s">
        <v>497</v>
      </c>
      <c r="L50" s="316" t="s">
        <v>498</v>
      </c>
      <c r="M50" s="317" t="s">
        <v>499</v>
      </c>
      <c r="N50" s="318" t="s">
        <v>500</v>
      </c>
    </row>
    <row r="51" spans="1:14">
      <c r="A51" s="248"/>
      <c r="B51" s="244"/>
      <c r="C51" s="244"/>
      <c r="D51" s="244"/>
      <c r="E51" s="244"/>
      <c r="F51" s="244"/>
      <c r="G51" s="310" t="s">
        <v>501</v>
      </c>
      <c r="H51" s="311"/>
      <c r="I51" s="319">
        <v>2077082</v>
      </c>
      <c r="J51" s="320">
        <v>329017</v>
      </c>
      <c r="K51" s="321">
        <v>46.9</v>
      </c>
      <c r="L51" s="322">
        <v>192544</v>
      </c>
      <c r="M51" s="323">
        <v>10.4</v>
      </c>
      <c r="N51" s="324">
        <v>36.5</v>
      </c>
    </row>
    <row r="52" spans="1:14">
      <c r="A52" s="248"/>
      <c r="B52" s="244"/>
      <c r="C52" s="244"/>
      <c r="D52" s="244"/>
      <c r="E52" s="244"/>
      <c r="F52" s="244"/>
      <c r="G52" s="325"/>
      <c r="H52" s="326" t="s">
        <v>502</v>
      </c>
      <c r="I52" s="327">
        <v>238342</v>
      </c>
      <c r="J52" s="328">
        <v>37754</v>
      </c>
      <c r="K52" s="329">
        <v>10.1</v>
      </c>
      <c r="L52" s="330">
        <v>82235</v>
      </c>
      <c r="M52" s="331">
        <v>-8.1</v>
      </c>
      <c r="N52" s="332">
        <v>18.2</v>
      </c>
    </row>
    <row r="53" spans="1:14">
      <c r="A53" s="248"/>
      <c r="B53" s="244"/>
      <c r="C53" s="244"/>
      <c r="D53" s="244"/>
      <c r="E53" s="244"/>
      <c r="F53" s="244"/>
      <c r="G53" s="310" t="s">
        <v>503</v>
      </c>
      <c r="H53" s="311"/>
      <c r="I53" s="319">
        <v>1155100</v>
      </c>
      <c r="J53" s="320">
        <v>185707</v>
      </c>
      <c r="K53" s="321">
        <v>-43.6</v>
      </c>
      <c r="L53" s="322">
        <v>146140</v>
      </c>
      <c r="M53" s="323">
        <v>-24.1</v>
      </c>
      <c r="N53" s="324">
        <v>-19.5</v>
      </c>
    </row>
    <row r="54" spans="1:14">
      <c r="A54" s="248"/>
      <c r="B54" s="244"/>
      <c r="C54" s="244"/>
      <c r="D54" s="244"/>
      <c r="E54" s="244"/>
      <c r="F54" s="244"/>
      <c r="G54" s="325"/>
      <c r="H54" s="326" t="s">
        <v>502</v>
      </c>
      <c r="I54" s="327">
        <v>423870</v>
      </c>
      <c r="J54" s="328">
        <v>68146</v>
      </c>
      <c r="K54" s="329">
        <v>80.5</v>
      </c>
      <c r="L54" s="330">
        <v>75451</v>
      </c>
      <c r="M54" s="331">
        <v>-8.1999999999999993</v>
      </c>
      <c r="N54" s="332">
        <v>88.7</v>
      </c>
    </row>
    <row r="55" spans="1:14">
      <c r="A55" s="248"/>
      <c r="B55" s="244"/>
      <c r="C55" s="244"/>
      <c r="D55" s="244"/>
      <c r="E55" s="244"/>
      <c r="F55" s="244"/>
      <c r="G55" s="310" t="s">
        <v>504</v>
      </c>
      <c r="H55" s="311"/>
      <c r="I55" s="319">
        <v>826777</v>
      </c>
      <c r="J55" s="320">
        <v>135894</v>
      </c>
      <c r="K55" s="321">
        <v>-26.8</v>
      </c>
      <c r="L55" s="322">
        <v>146641</v>
      </c>
      <c r="M55" s="323">
        <v>0.3</v>
      </c>
      <c r="N55" s="324">
        <v>-27.1</v>
      </c>
    </row>
    <row r="56" spans="1:14">
      <c r="A56" s="248"/>
      <c r="B56" s="244"/>
      <c r="C56" s="244"/>
      <c r="D56" s="244"/>
      <c r="E56" s="244"/>
      <c r="F56" s="244"/>
      <c r="G56" s="325"/>
      <c r="H56" s="326" t="s">
        <v>502</v>
      </c>
      <c r="I56" s="327">
        <v>473989</v>
      </c>
      <c r="J56" s="328">
        <v>77907</v>
      </c>
      <c r="K56" s="329">
        <v>14.3</v>
      </c>
      <c r="L56" s="330">
        <v>68142</v>
      </c>
      <c r="M56" s="331">
        <v>-9.6999999999999993</v>
      </c>
      <c r="N56" s="332">
        <v>24</v>
      </c>
    </row>
    <row r="57" spans="1:14">
      <c r="A57" s="248"/>
      <c r="B57" s="244"/>
      <c r="C57" s="244"/>
      <c r="D57" s="244"/>
      <c r="E57" s="244"/>
      <c r="F57" s="244"/>
      <c r="G57" s="310" t="s">
        <v>505</v>
      </c>
      <c r="H57" s="311"/>
      <c r="I57" s="319">
        <v>1631249</v>
      </c>
      <c r="J57" s="320">
        <v>269583</v>
      </c>
      <c r="K57" s="321">
        <v>98.4</v>
      </c>
      <c r="L57" s="322">
        <v>174587</v>
      </c>
      <c r="M57" s="323">
        <v>19.100000000000001</v>
      </c>
      <c r="N57" s="324">
        <v>79.3</v>
      </c>
    </row>
    <row r="58" spans="1:14">
      <c r="A58" s="248"/>
      <c r="B58" s="244"/>
      <c r="C58" s="244"/>
      <c r="D58" s="244"/>
      <c r="E58" s="244"/>
      <c r="F58" s="244"/>
      <c r="G58" s="325"/>
      <c r="H58" s="326" t="s">
        <v>502</v>
      </c>
      <c r="I58" s="327">
        <v>648807</v>
      </c>
      <c r="J58" s="328">
        <v>107223</v>
      </c>
      <c r="K58" s="329">
        <v>37.6</v>
      </c>
      <c r="L58" s="330">
        <v>79695</v>
      </c>
      <c r="M58" s="331">
        <v>17</v>
      </c>
      <c r="N58" s="332">
        <v>20.6</v>
      </c>
    </row>
    <row r="59" spans="1:14">
      <c r="A59" s="248"/>
      <c r="B59" s="244"/>
      <c r="C59" s="244"/>
      <c r="D59" s="244"/>
      <c r="E59" s="244"/>
      <c r="F59" s="244"/>
      <c r="G59" s="310" t="s">
        <v>506</v>
      </c>
      <c r="H59" s="311"/>
      <c r="I59" s="319">
        <v>1457883</v>
      </c>
      <c r="J59" s="320">
        <v>243875</v>
      </c>
      <c r="K59" s="321">
        <v>-9.5</v>
      </c>
      <c r="L59" s="322">
        <v>175675</v>
      </c>
      <c r="M59" s="323">
        <v>0.6</v>
      </c>
      <c r="N59" s="324">
        <v>-10.1</v>
      </c>
    </row>
    <row r="60" spans="1:14">
      <c r="A60" s="248"/>
      <c r="B60" s="244"/>
      <c r="C60" s="244"/>
      <c r="D60" s="244"/>
      <c r="E60" s="244"/>
      <c r="F60" s="244"/>
      <c r="G60" s="325"/>
      <c r="H60" s="326" t="s">
        <v>502</v>
      </c>
      <c r="I60" s="333">
        <v>567646</v>
      </c>
      <c r="J60" s="328">
        <v>94956</v>
      </c>
      <c r="K60" s="329">
        <v>-11.4</v>
      </c>
      <c r="L60" s="330">
        <v>87698</v>
      </c>
      <c r="M60" s="331">
        <v>10</v>
      </c>
      <c r="N60" s="332">
        <v>-21.4</v>
      </c>
    </row>
    <row r="61" spans="1:14">
      <c r="A61" s="248"/>
      <c r="B61" s="244"/>
      <c r="C61" s="244"/>
      <c r="D61" s="244"/>
      <c r="E61" s="244"/>
      <c r="F61" s="244"/>
      <c r="G61" s="310" t="s">
        <v>507</v>
      </c>
      <c r="H61" s="334"/>
      <c r="I61" s="335">
        <v>1429618</v>
      </c>
      <c r="J61" s="336">
        <v>232815</v>
      </c>
      <c r="K61" s="337">
        <v>13.1</v>
      </c>
      <c r="L61" s="338">
        <v>167117</v>
      </c>
      <c r="M61" s="339">
        <v>1.3</v>
      </c>
      <c r="N61" s="324">
        <v>11.8</v>
      </c>
    </row>
    <row r="62" spans="1:14">
      <c r="A62" s="248"/>
      <c r="B62" s="244"/>
      <c r="C62" s="244"/>
      <c r="D62" s="244"/>
      <c r="E62" s="244"/>
      <c r="F62" s="244"/>
      <c r="G62" s="325"/>
      <c r="H62" s="326" t="s">
        <v>502</v>
      </c>
      <c r="I62" s="327">
        <v>470531</v>
      </c>
      <c r="J62" s="328">
        <v>77197</v>
      </c>
      <c r="K62" s="329">
        <v>26.2</v>
      </c>
      <c r="L62" s="330">
        <v>78644</v>
      </c>
      <c r="M62" s="331">
        <v>0.2</v>
      </c>
      <c r="N62" s="332">
        <v>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139" t="s">
        <v>3</v>
      </c>
      <c r="D47" s="1139"/>
      <c r="E47" s="1140"/>
      <c r="F47" s="11">
        <v>32.65</v>
      </c>
      <c r="G47" s="12">
        <v>32.86</v>
      </c>
      <c r="H47" s="12">
        <v>30.7</v>
      </c>
      <c r="I47" s="12">
        <v>30.22</v>
      </c>
      <c r="J47" s="13">
        <v>26.73</v>
      </c>
    </row>
    <row r="48" spans="2:10" ht="57.75" customHeight="1">
      <c r="B48" s="14"/>
      <c r="C48" s="1141" t="s">
        <v>4</v>
      </c>
      <c r="D48" s="1141"/>
      <c r="E48" s="1142"/>
      <c r="F48" s="15">
        <v>1.62</v>
      </c>
      <c r="G48" s="16">
        <v>1.39</v>
      </c>
      <c r="H48" s="16">
        <v>1.5</v>
      </c>
      <c r="I48" s="16">
        <v>1.27</v>
      </c>
      <c r="J48" s="17">
        <v>1.49</v>
      </c>
    </row>
    <row r="49" spans="2:10" ht="57.75" customHeight="1" thickBot="1">
      <c r="B49" s="18"/>
      <c r="C49" s="1143" t="s">
        <v>5</v>
      </c>
      <c r="D49" s="1143"/>
      <c r="E49" s="1144"/>
      <c r="F49" s="19">
        <v>1.67</v>
      </c>
      <c r="G49" s="20" t="s">
        <v>514</v>
      </c>
      <c r="H49" s="20" t="s">
        <v>515</v>
      </c>
      <c r="I49" s="20" t="s">
        <v>516</v>
      </c>
      <c r="J49" s="21" t="s">
        <v>517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151" t="s">
        <v>518</v>
      </c>
      <c r="D34" s="1151"/>
      <c r="E34" s="1152"/>
      <c r="F34" s="32">
        <v>1.56</v>
      </c>
      <c r="G34" s="33">
        <v>1.33</v>
      </c>
      <c r="H34" s="33">
        <v>1.49</v>
      </c>
      <c r="I34" s="33">
        <v>1.27</v>
      </c>
      <c r="J34" s="34">
        <v>1.48</v>
      </c>
      <c r="K34" s="22"/>
      <c r="L34" s="22"/>
      <c r="M34" s="22"/>
      <c r="N34" s="22"/>
      <c r="O34" s="22"/>
      <c r="P34" s="22"/>
    </row>
    <row r="35" spans="1:16" ht="39" customHeight="1">
      <c r="A35" s="22"/>
      <c r="B35" s="35"/>
      <c r="C35" s="1145" t="s">
        <v>519</v>
      </c>
      <c r="D35" s="1146"/>
      <c r="E35" s="1147"/>
      <c r="F35" s="36">
        <v>0.83</v>
      </c>
      <c r="G35" s="37">
        <v>0.14000000000000001</v>
      </c>
      <c r="H35" s="37">
        <v>1.06</v>
      </c>
      <c r="I35" s="37">
        <v>0.33</v>
      </c>
      <c r="J35" s="38">
        <v>0.78</v>
      </c>
      <c r="K35" s="22"/>
      <c r="L35" s="22"/>
      <c r="M35" s="22"/>
      <c r="N35" s="22"/>
      <c r="O35" s="22"/>
      <c r="P35" s="22"/>
    </row>
    <row r="36" spans="1:16" ht="39" customHeight="1">
      <c r="A36" s="22"/>
      <c r="B36" s="35"/>
      <c r="C36" s="1145" t="s">
        <v>520</v>
      </c>
      <c r="D36" s="1146"/>
      <c r="E36" s="1147"/>
      <c r="F36" s="36">
        <v>0.06</v>
      </c>
      <c r="G36" s="37">
        <v>0.11</v>
      </c>
      <c r="H36" s="37">
        <v>0.03</v>
      </c>
      <c r="I36" s="37">
        <v>0.04</v>
      </c>
      <c r="J36" s="38">
        <v>0.12</v>
      </c>
      <c r="K36" s="22"/>
      <c r="L36" s="22"/>
      <c r="M36" s="22"/>
      <c r="N36" s="22"/>
      <c r="O36" s="22"/>
      <c r="P36" s="22"/>
    </row>
    <row r="37" spans="1:16" ht="39" customHeight="1">
      <c r="A37" s="22"/>
      <c r="B37" s="35"/>
      <c r="C37" s="1145" t="s">
        <v>521</v>
      </c>
      <c r="D37" s="1146"/>
      <c r="E37" s="1147"/>
      <c r="F37" s="36">
        <v>0.04</v>
      </c>
      <c r="G37" s="37">
        <v>0.01</v>
      </c>
      <c r="H37" s="37">
        <v>0.01</v>
      </c>
      <c r="I37" s="37">
        <v>0</v>
      </c>
      <c r="J37" s="38">
        <v>0.02</v>
      </c>
      <c r="K37" s="22"/>
      <c r="L37" s="22"/>
      <c r="M37" s="22"/>
      <c r="N37" s="22"/>
      <c r="O37" s="22"/>
      <c r="P37" s="22"/>
    </row>
    <row r="38" spans="1:16" ht="39" customHeight="1">
      <c r="A38" s="22"/>
      <c r="B38" s="35"/>
      <c r="C38" s="1145" t="s">
        <v>522</v>
      </c>
      <c r="D38" s="1146"/>
      <c r="E38" s="1147"/>
      <c r="F38" s="36">
        <v>0.01</v>
      </c>
      <c r="G38" s="37">
        <v>7.0000000000000007E-2</v>
      </c>
      <c r="H38" s="37">
        <v>0.03</v>
      </c>
      <c r="I38" s="37">
        <v>0.02</v>
      </c>
      <c r="J38" s="38">
        <v>0.02</v>
      </c>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523</v>
      </c>
      <c r="D42" s="1146"/>
      <c r="E42" s="1147"/>
      <c r="F42" s="36" t="s">
        <v>470</v>
      </c>
      <c r="G42" s="37" t="s">
        <v>470</v>
      </c>
      <c r="H42" s="37" t="s">
        <v>470</v>
      </c>
      <c r="I42" s="37" t="s">
        <v>470</v>
      </c>
      <c r="J42" s="38" t="s">
        <v>470</v>
      </c>
      <c r="K42" s="22"/>
      <c r="L42" s="22"/>
      <c r="M42" s="22"/>
      <c r="N42" s="22"/>
      <c r="O42" s="22"/>
      <c r="P42" s="22"/>
    </row>
    <row r="43" spans="1:16" ht="39" customHeight="1" thickBot="1">
      <c r="A43" s="22"/>
      <c r="B43" s="40"/>
      <c r="C43" s="1148" t="s">
        <v>524</v>
      </c>
      <c r="D43" s="1149"/>
      <c r="E43" s="1150"/>
      <c r="F43" s="41">
        <v>0</v>
      </c>
      <c r="G43" s="42" t="s">
        <v>470</v>
      </c>
      <c r="H43" s="42" t="s">
        <v>470</v>
      </c>
      <c r="I43" s="42" t="s">
        <v>470</v>
      </c>
      <c r="J43" s="43" t="s">
        <v>470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161" t="s">
        <v>11</v>
      </c>
      <c r="C45" s="1162"/>
      <c r="D45" s="58"/>
      <c r="E45" s="1167" t="s">
        <v>12</v>
      </c>
      <c r="F45" s="1167"/>
      <c r="G45" s="1167"/>
      <c r="H45" s="1167"/>
      <c r="I45" s="1167"/>
      <c r="J45" s="1168"/>
      <c r="K45" s="59">
        <v>671</v>
      </c>
      <c r="L45" s="60">
        <v>696</v>
      </c>
      <c r="M45" s="60">
        <v>676</v>
      </c>
      <c r="N45" s="60">
        <v>666</v>
      </c>
      <c r="O45" s="61">
        <v>726</v>
      </c>
      <c r="P45" s="48"/>
      <c r="Q45" s="48"/>
      <c r="R45" s="48"/>
      <c r="S45" s="48"/>
      <c r="T45" s="48"/>
      <c r="U45" s="48"/>
    </row>
    <row r="46" spans="1:21" ht="30.75" customHeight="1">
      <c r="A46" s="48"/>
      <c r="B46" s="1163"/>
      <c r="C46" s="1164"/>
      <c r="D46" s="62"/>
      <c r="E46" s="1155" t="s">
        <v>13</v>
      </c>
      <c r="F46" s="1155"/>
      <c r="G46" s="1155"/>
      <c r="H46" s="1155"/>
      <c r="I46" s="1155"/>
      <c r="J46" s="1156"/>
      <c r="K46" s="63" t="s">
        <v>470</v>
      </c>
      <c r="L46" s="64" t="s">
        <v>470</v>
      </c>
      <c r="M46" s="64" t="s">
        <v>470</v>
      </c>
      <c r="N46" s="64" t="s">
        <v>470</v>
      </c>
      <c r="O46" s="65" t="s">
        <v>470</v>
      </c>
      <c r="P46" s="48"/>
      <c r="Q46" s="48"/>
      <c r="R46" s="48"/>
      <c r="S46" s="48"/>
      <c r="T46" s="48"/>
      <c r="U46" s="48"/>
    </row>
    <row r="47" spans="1:21" ht="30.75" customHeight="1">
      <c r="A47" s="48"/>
      <c r="B47" s="1163"/>
      <c r="C47" s="1164"/>
      <c r="D47" s="62"/>
      <c r="E47" s="1155" t="s">
        <v>14</v>
      </c>
      <c r="F47" s="1155"/>
      <c r="G47" s="1155"/>
      <c r="H47" s="1155"/>
      <c r="I47" s="1155"/>
      <c r="J47" s="1156"/>
      <c r="K47" s="63" t="s">
        <v>470</v>
      </c>
      <c r="L47" s="64" t="s">
        <v>470</v>
      </c>
      <c r="M47" s="64" t="s">
        <v>470</v>
      </c>
      <c r="N47" s="64" t="s">
        <v>470</v>
      </c>
      <c r="O47" s="65" t="s">
        <v>470</v>
      </c>
      <c r="P47" s="48"/>
      <c r="Q47" s="48"/>
      <c r="R47" s="48"/>
      <c r="S47" s="48"/>
      <c r="T47" s="48"/>
      <c r="U47" s="48"/>
    </row>
    <row r="48" spans="1:21" ht="30.75" customHeight="1">
      <c r="A48" s="48"/>
      <c r="B48" s="1163"/>
      <c r="C48" s="1164"/>
      <c r="D48" s="62"/>
      <c r="E48" s="1155" t="s">
        <v>15</v>
      </c>
      <c r="F48" s="1155"/>
      <c r="G48" s="1155"/>
      <c r="H48" s="1155"/>
      <c r="I48" s="1155"/>
      <c r="J48" s="1156"/>
      <c r="K48" s="63">
        <v>37</v>
      </c>
      <c r="L48" s="64">
        <v>38</v>
      </c>
      <c r="M48" s="64">
        <v>43</v>
      </c>
      <c r="N48" s="64">
        <v>45</v>
      </c>
      <c r="O48" s="65">
        <v>45</v>
      </c>
      <c r="P48" s="48"/>
      <c r="Q48" s="48"/>
      <c r="R48" s="48"/>
      <c r="S48" s="48"/>
      <c r="T48" s="48"/>
      <c r="U48" s="48"/>
    </row>
    <row r="49" spans="1:21" ht="30.75" customHeight="1">
      <c r="A49" s="48"/>
      <c r="B49" s="1163"/>
      <c r="C49" s="1164"/>
      <c r="D49" s="62"/>
      <c r="E49" s="1155" t="s">
        <v>16</v>
      </c>
      <c r="F49" s="1155"/>
      <c r="G49" s="1155"/>
      <c r="H49" s="1155"/>
      <c r="I49" s="1155"/>
      <c r="J49" s="1156"/>
      <c r="K49" s="63">
        <v>141</v>
      </c>
      <c r="L49" s="64">
        <v>83</v>
      </c>
      <c r="M49" s="64">
        <v>83</v>
      </c>
      <c r="N49" s="64">
        <v>79</v>
      </c>
      <c r="O49" s="65">
        <v>80</v>
      </c>
      <c r="P49" s="48"/>
      <c r="Q49" s="48"/>
      <c r="R49" s="48"/>
      <c r="S49" s="48"/>
      <c r="T49" s="48"/>
      <c r="U49" s="48"/>
    </row>
    <row r="50" spans="1:21" ht="30.75" customHeight="1">
      <c r="A50" s="48"/>
      <c r="B50" s="1163"/>
      <c r="C50" s="1164"/>
      <c r="D50" s="62"/>
      <c r="E50" s="1155" t="s">
        <v>17</v>
      </c>
      <c r="F50" s="1155"/>
      <c r="G50" s="1155"/>
      <c r="H50" s="1155"/>
      <c r="I50" s="1155"/>
      <c r="J50" s="1156"/>
      <c r="K50" s="63" t="s">
        <v>470</v>
      </c>
      <c r="L50" s="64" t="s">
        <v>470</v>
      </c>
      <c r="M50" s="64" t="s">
        <v>470</v>
      </c>
      <c r="N50" s="64" t="s">
        <v>470</v>
      </c>
      <c r="O50" s="65" t="s">
        <v>470</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532</v>
      </c>
      <c r="L52" s="64">
        <v>515</v>
      </c>
      <c r="M52" s="64">
        <v>502</v>
      </c>
      <c r="N52" s="64">
        <v>495</v>
      </c>
      <c r="O52" s="65">
        <v>533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318</v>
      </c>
      <c r="L53" s="69">
        <v>302</v>
      </c>
      <c r="M53" s="69">
        <v>300</v>
      </c>
      <c r="N53" s="69">
        <v>295</v>
      </c>
      <c r="O53" s="70">
        <v>318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014soumu</cp:lastModifiedBy>
  <cp:lastPrinted>2016-04-13T05:28:42Z</cp:lastPrinted>
  <dcterms:created xsi:type="dcterms:W3CDTF">2016-02-15T02:28:56Z</dcterms:created>
  <dcterms:modified xsi:type="dcterms:W3CDTF">2016-04-15T07:25:13Z</dcterms:modified>
  <cp:category/>
</cp:coreProperties>
</file>